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mc:AlternateContent xmlns:mc="http://schemas.openxmlformats.org/markup-compatibility/2006">
    <mc:Choice Requires="x15">
      <x15ac:absPath xmlns:x15ac="http://schemas.microsoft.com/office/spreadsheetml/2010/11/ac" url="C:\Users\Utsh\Documents\Año 2026\2. FINANZAS_enviado\6. DES01_UTSH_02_2026\"/>
    </mc:Choice>
  </mc:AlternateContent>
  <xr:revisionPtr revIDLastSave="0" documentId="13_ncr:1_{8C0A194F-9915-49A9-BE47-6770F855155D}"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18" i="22" l="1"/>
  <c r="AN17" i="22"/>
  <c r="AN15" i="22"/>
  <c r="AN14" i="22"/>
  <c r="AN11" i="22"/>
  <c r="AO10" i="22"/>
  <c r="AN10" i="22"/>
  <c r="AN9" i="22"/>
  <c r="AO9" i="22"/>
  <c r="AO8" i="22"/>
  <c r="AN8" i="22"/>
  <c r="AO7" i="22"/>
  <c r="AN7" i="22"/>
  <c r="AD7" i="22"/>
  <c r="AD8" i="22"/>
  <c r="AD9" i="22"/>
  <c r="AD10" i="22"/>
  <c r="AD11" i="22"/>
  <c r="AD14" i="22"/>
  <c r="AD15" i="22"/>
  <c r="AD17" i="22"/>
  <c r="AD18" i="22"/>
  <c r="AD19" i="22"/>
  <c r="AD20" i="22"/>
  <c r="AD21" i="22"/>
  <c r="AD22" i="22"/>
  <c r="AD23" i="22"/>
  <c r="AN4" i="22" l="1"/>
  <c r="AO4" i="22"/>
  <c r="AN5" i="22"/>
  <c r="AO5" i="22" s="1"/>
  <c r="AN6" i="22"/>
  <c r="AO6" i="22" s="1"/>
  <c r="AO11" i="22"/>
  <c r="AN12" i="22"/>
  <c r="AO12" i="22" s="1"/>
  <c r="AN13" i="22"/>
  <c r="AO13" i="22" s="1"/>
  <c r="AO14" i="22"/>
  <c r="AO15" i="22"/>
  <c r="AN16" i="22"/>
  <c r="AO16" i="22" s="1"/>
  <c r="AO17" i="22"/>
  <c r="AO18" i="22"/>
  <c r="AN19" i="22"/>
  <c r="AO19" i="22" s="1"/>
  <c r="AN20" i="22"/>
  <c r="AO20" i="22" s="1"/>
  <c r="AN21" i="22"/>
  <c r="AO21" i="22" s="1"/>
  <c r="AN22" i="22"/>
  <c r="AO22" i="22" s="1"/>
  <c r="AN23" i="22"/>
  <c r="AO23" i="22" s="1"/>
  <c r="Z10" i="22"/>
  <c r="Z11" i="22"/>
  <c r="Z15" i="22"/>
  <c r="Z20" i="22"/>
  <c r="Z22" i="22"/>
  <c r="Z23" i="22"/>
  <c r="Z8" i="22"/>
  <c r="F40" i="12"/>
  <c r="F36" i="12"/>
  <c r="F32" i="12"/>
  <c r="F28" i="12"/>
</calcChain>
</file>

<file path=xl/sharedStrings.xml><?xml version="1.0" encoding="utf-8"?>
<sst xmlns="http://schemas.openxmlformats.org/spreadsheetml/2006/main" count="672" uniqueCount="247">
  <si>
    <t>Instructivo de llenado</t>
  </si>
  <si>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</si>
  <si>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</si>
  <si>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</si>
  <si>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</si>
  <si>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</si>
  <si>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</si>
  <si>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Estratégico</t>
  </si>
  <si>
    <t>Tipo</t>
  </si>
  <si>
    <t>Eficacia</t>
  </si>
  <si>
    <t>Descendente</t>
  </si>
  <si>
    <t>Porcentaje</t>
  </si>
  <si>
    <t>Propósito</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</si>
  <si>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</si>
  <si>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</si>
  <si>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</si>
  <si>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</si>
  <si>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</si>
  <si>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</si>
  <si>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</si>
  <si>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</si>
  <si>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</si>
  <si>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</si>
  <si>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</si>
  <si>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</si>
  <si>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</si>
  <si>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</si>
  <si>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</si>
  <si>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</si>
  <si>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</si>
  <si>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</si>
  <si>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</si>
  <si>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</si>
  <si>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</si>
  <si>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</si>
  <si>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</si>
  <si>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</si>
  <si>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</si>
  <si>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</si>
  <si>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</si>
  <si>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</si>
  <si>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</si>
  <si>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Nombre del componente (sólo para indicadores de actividad)</t>
  </si>
  <si>
    <t>Unidad de Medida</t>
  </si>
  <si>
    <t>Nombre del componente</t>
  </si>
  <si>
    <t xml:space="preserve">Unidad de Medida   </t>
  </si>
  <si>
    <t>Las madres solteras continúan activas laboralmente y con sus estudios con la tranquilidad de contar con un recurso para el cuidado y atención de sus hijas e hijos</t>
  </si>
  <si>
    <t>Porcentaje de madres solteras que continúan laborando o estudiando</t>
  </si>
  <si>
    <t>Bienestar de Madres Solteras</t>
  </si>
  <si>
    <t>Secretaría de Bienestar e Inclusión Social</t>
  </si>
  <si>
    <t>(madres solteras que continúan laborando o estudiando /madres solteras apoyadas por el programa) * 100</t>
  </si>
  <si>
    <t>Parámetros del semáforo rojo (%)</t>
  </si>
  <si>
    <t>Parámetros del semáforo amarillo (%)</t>
  </si>
  <si>
    <t>Parámetros del semáforo verde(%)</t>
  </si>
  <si>
    <t>Informe del avance del programa Bienestar de Madres Solteras en: https://www.transparencia.gob.mx</t>
  </si>
  <si>
    <t>Texto</t>
  </si>
  <si>
    <t>Numérico</t>
  </si>
  <si>
    <t>Referencia</t>
  </si>
  <si>
    <t>Descripción</t>
  </si>
  <si>
    <t>Obligatorio</t>
  </si>
  <si>
    <t>Ejemplo</t>
  </si>
  <si>
    <t>Parametrización</t>
  </si>
  <si>
    <t>Primer Trimestre</t>
  </si>
  <si>
    <t>Segundo Trimestre</t>
  </si>
  <si>
    <t>Tercer Trimestre</t>
  </si>
  <si>
    <t>Indicadores</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</si>
  <si>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</si>
  <si>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</si>
  <si>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</si>
  <si>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</si>
  <si>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</si>
  <si>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</si>
  <si>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2, Con el pueblo todo, sin el pueblo, nada</t>
  </si>
  <si>
    <t>Sí</t>
  </si>
  <si>
    <t>Sí (Dependiendo del trimestre a entregar)</t>
  </si>
  <si>
    <t>Observaciones</t>
  </si>
  <si>
    <t>Instrucciones</t>
  </si>
  <si>
    <t xml:space="preserve">Puede agregar texto o pegar imágenes en el recuadro de Observaciones. 
También, Puede agrandar el recuadro, para agregue toda la información necesaria. </t>
  </si>
  <si>
    <t xml:space="preserve">Parametrización </t>
  </si>
  <si>
    <t xml:space="preserve">Avance anual de cumplimiento </t>
  </si>
  <si>
    <t>Nombre de la Unidad Administrativa responsable del indicador.</t>
  </si>
  <si>
    <t>Anotar el Resumen narrativo del componente al cual pertenece el indicador de actividad que se reporta (sólo aplica a indicadores de nivel actividad de la Matriz de Indicadores para Resultados).</t>
  </si>
  <si>
    <t>Sí (Exclusivamente para actividades)</t>
  </si>
  <si>
    <t>Texto del resumen narrativo de la MIR para el indicador que se reporta.</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</si>
  <si>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</si>
  <si>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</si>
  <si>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Se refiere a la expresión matemática del indicador. Determina la forma en que se relacionan las variables.</t>
  </si>
  <si>
    <t>Hace referencia a la determinación concreta de la forma en que se quiere expresar el resultado de la medición al aplicar el indicador.</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</si>
  <si>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</si>
  <si>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</si>
  <si>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Se deberá anotar el año que se toma como referencia para establecer la Línea Base. En caso de que la Línea Base del indicador se registre como "No disponible" deberá también capturar "No Disponible".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</si>
  <si>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</si>
  <si>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0 a 40%  y  &gt; a 120%</t>
  </si>
  <si>
    <t xml:space="preserve">41 a 80% </t>
  </si>
  <si>
    <t>81 a 100%</t>
  </si>
  <si>
    <t>Meta a alcanzar al final del ejercicio fiscal, que fue modificada por ajustes presupuestales o por cambios justificados a lo largo del ejercicio fiscal.</t>
  </si>
  <si>
    <t>Meta alcanzada al primer trimestre.</t>
  </si>
  <si>
    <t>Color que determina el cumplimiento del indicador respecto a la meta programada del primer trimestre, considerando los parámetros de semaforización y el sentido del indicador.</t>
  </si>
  <si>
    <t>Verde</t>
  </si>
  <si>
    <t>Meta alcanzada acumulada al segundo trimestre.</t>
  </si>
  <si>
    <t>Color que determina el cumplimiento del indicador respecto a la meta programada del segundo trimestre, considerando los parámetros de semaforización y el sentido del indicador.</t>
  </si>
  <si>
    <t>Meta alcanzada acumulada al tercer trimestre.</t>
  </si>
  <si>
    <t>Color que determina el cumplimiento del indicador respecto a la meta programada del tercer trimestre, considerando los parámetros de semaforización y el sentido del indicador.</t>
  </si>
  <si>
    <t>Meta alcanzada acumulada al cuarto trimestre.</t>
  </si>
  <si>
    <t>Color que determina el cumplimiento del indicador respecto a la meta programada del cuarto trimestre, considerando los parámetros de semaforización y el sentido del indicador.</t>
  </si>
  <si>
    <t>Avance Anual de Cumplimiento</t>
  </si>
  <si>
    <t>Meta anual alcanzada,  la unidad de medida de la meta deberá guardar consistencia con el método de cálculo del indicador. Conforme al avance reportado en los cuatro trimestres.</t>
  </si>
  <si>
    <t>Porcentaje de avance de la meta anual alcanzada respecto a la meta anual programada o ajustada.</t>
  </si>
  <si>
    <t>Apoyos proporcionados a Madres Solteras</t>
  </si>
  <si>
    <t>El indicador mide el porcentaje de madres solteras que continúan trabajando o estudiando con la finalidad de contar con un recurso adicional para el cuidado de sus hijas e hijos</t>
  </si>
  <si>
    <t xml:space="preserve">
Porcentaje
</t>
  </si>
  <si>
    <t>Nivel de la Matriz de Indicadores para Resultados (MIR) al que corresponde el indicador que se reporta: Fin, Propósito, Componente o Actividad. En el caso de indicadores no asociados a una Matriz de Indicadores para Resultados se deberá dejar en blanco este campo y el campo  "Nombre del componente".</t>
  </si>
  <si>
    <t xml:space="preserve">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t>
  </si>
  <si>
    <t>Es el periodo de tiempo en el cual se calcula el indicador (anual, semestral, trimestral, mensual, etc.). La frecuencia de medición determinará la cantidad de periodos en los que se observarán avances en las metas para el indicador.</t>
  </si>
  <si>
    <t>Dirección que debe tener el comportamiento del indicador para identificar cuando su desempeño es positivo o negativo. Puede tener un sentido descendente o ascendente. El sentido del indicador determinará los umbrales para semaforizar el indicador.</t>
  </si>
  <si>
    <t>Rango de valor (porcentaje) que indica que el resultado del indicador fue menor que la programada pero se mantiene dentro de un rango no crítico, un indicador en semáforo amarillo sugiere realizar ajustes o mantenerse alerta para identificar riesgos y corregir deviaciones para evitar incumplimiento de metas al final del ejercicio fiscal.</t>
  </si>
  <si>
    <t>Monitoreo de Indicadores para Resultados (DES01 )</t>
  </si>
  <si>
    <t xml:space="preserve">
Nombre del programa presupuestario de acuerdo con la Clasificación Programática 2026 (Debe guardar consistencia con la información reportada en el formato PPAP).
</t>
  </si>
  <si>
    <t>Deberá indicar el objetivo del Plan Estatal de Desarrollo del que se desprende el indicador reportado  (Ej.: "2 Con el pueblo todo, sin el pueblo, nada")</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</si>
  <si>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consultar la información. </t>
  </si>
  <si>
    <t xml:space="preserve">Rango de valor (porcentaje) que indica la meta obtenida fue la programada o se encuentra en niveles muy cercanos y por ende la planeación y programación de metas se dio de manera óptima. </t>
  </si>
  <si>
    <t>Color que determina el cumplimiento del indicador respecto a la meta programada anual, considerando el sentido del indicador. .</t>
  </si>
  <si>
    <t>Fin</t>
  </si>
  <si>
    <t>Porcentaje de eficiencia terminal en Educación Superior</t>
  </si>
  <si>
    <t>Porcentaje de Absoción en educación superior</t>
  </si>
  <si>
    <t>Alumnos egresados de la
educación media superior
cuentan con opciones para
recibir educación superior con
calidad y pertinencia en las
instituciones públicas de
educación superior</t>
  </si>
  <si>
    <t>E-05-Educación Superior</t>
  </si>
  <si>
    <t>21 - Secretaría de Educación Pública</t>
  </si>
  <si>
    <t>Componente</t>
  </si>
  <si>
    <t>Estudiantes del nivel superior de educación en instituciones públicas formados</t>
  </si>
  <si>
    <t xml:space="preserve">Porcentaje de retención escolar
</t>
  </si>
  <si>
    <t>Mide el número de estudiantes que concluyen en cada periodo escolar en la Universidad Tecnológica de la Sierra Hidalguense con la finalidad de mejorar la eficiencia terminal y disminuir el abandono escolar en la institución</t>
  </si>
  <si>
    <t>Trimestral</t>
  </si>
  <si>
    <t>65.0000 - 0.0000%</t>
  </si>
  <si>
    <t>85.0000 -65.1000%</t>
  </si>
  <si>
    <t>999999.0000 - 85.1000%</t>
  </si>
  <si>
    <t>Actividad</t>
  </si>
  <si>
    <t>Seguimiento al proceso de servicio social, residencias o estadías profesionales e internado de pregrado del estudiantado</t>
  </si>
  <si>
    <t>Porcentaje de estudiantes que concluyen su servicio social, residencia, estadía e internado de pregrado conforme al tiempo reglamentado.</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</si>
  <si>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</si>
  <si>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Ascendente</t>
  </si>
  <si>
    <t>85.0000 - 65.1000%</t>
  </si>
  <si>
    <t>120.0000 - 851000%</t>
  </si>
  <si>
    <t>Impartición de actividades extracurriculares en educación superior</t>
  </si>
  <si>
    <t>Porcentaje de estudiantes beneficiados con la impartición de actividades extracurriculares.</t>
  </si>
  <si>
    <t>120.0000 - 85.1000%</t>
  </si>
  <si>
    <t>Servicios de extensión y vinculaciónde educación superior otorgados</t>
  </si>
  <si>
    <t>Porcentaje de satisfacción de los beneficiarios con servicios de extensión y vinculación otorgados.</t>
  </si>
  <si>
    <t>Otorgamiento de servicios de educación continua y tecnológica de educación superior</t>
  </si>
  <si>
    <t>Porcentaje de beneficiarios con servicios de educación continua y tecnológicos otorgados.</t>
  </si>
  <si>
    <t>Mide el número de beneficiarios con sercivios de educación continua y tecnológicos otorgados por la Universdad Tecnológica de la Sierra Hidalguense, con la finalidad de atender la emanda de los sectores productivos y sociales.</t>
  </si>
  <si>
    <t>Difusión institucional de educación superior</t>
  </si>
  <si>
    <t>Porcentaje de actividades de difusión realizadas</t>
  </si>
  <si>
    <t>Mide el numero de actividades de difusión rrealizadas de la oferta educativa (redes sociales-p+agina web, Facebook, Twitter, Canal de Youtube, Radio, Televisión, Prensa y Diseño de imagen Institucional) en la Universidad Tacnológica de la Sierra Hidalguense, con la finalidad de incremntar la matrícula y posicionamiento de la intitución educativa.</t>
  </si>
  <si>
    <t>Firma de convenios de colaboración en Educación Superior</t>
  </si>
  <si>
    <t>Porcemtaje de estudiantes de educaión superior beneficiados con los convenios de colaboración firmados</t>
  </si>
  <si>
    <t>Mide el número de estudiantes beneficidos con los diversos convenios de colaboración con la finalidad de tener un vínculo estrecho con el sector productivo que atienda las necsidades académicas del estudiantado y con ello se fortalezca su formación y vínculo con el campo laboral.</t>
  </si>
  <si>
    <t>Investigación cientifica, tecnológica y educativa desarrollada</t>
  </si>
  <si>
    <t>Porcentaje de proyectos de investigación científica, tecnológica y educativa desarrollados.</t>
  </si>
  <si>
    <t>Mide el número de proyectos de investigación científica, tecnológica y educativa desarrollados con el fin de fomentar una cultura de invetsigación y desarrollo  y la generación de productos que puedan ser patentados en las instituciones públicas de educación superior sectorizadas a la secretaría de educación pública.</t>
  </si>
  <si>
    <t>Divulgación de Investigación Cientifica y Tecnológica de educación Superior</t>
  </si>
  <si>
    <t>Porcentaje de las actividades de divulgación de investigación cientifíca y Tecnológica de educación Superior Realizadas</t>
  </si>
  <si>
    <t>Mide las actividades de divulgación de investigación científica y tecnológica de educación superior realizadas, con la finalidad de tener un vínculo estrecho sobre la importancia de la educación superior y su impacto social.</t>
  </si>
  <si>
    <t>Intrumentos de Planeación Estratégica Evaluados</t>
  </si>
  <si>
    <t>Porcentaje de cuimplimiento de los intrumentos de planeación estratégica</t>
  </si>
  <si>
    <t>Mide el porcentaje de avance del cumplimiento de los objetivos de los instrumentos de planeación estratégica que son evaluados, con la finalidad de mejorar la calidad de la planeación institucional.</t>
  </si>
  <si>
    <t>Evaluación a docentes de educación superior</t>
  </si>
  <si>
    <t>Porcentaje de personal que obtiene resultados aprobatorios en las evaluaciones</t>
  </si>
  <si>
    <t>Mide el personal docente de la Universidad Tcnológica de la Sierra Hidalguense qu eobtiene resultados aprobatorios en su evaluación, con la finalidad de conocer el desempeño de su labor frente al aula y proferionalización para cumplir con los objetivos de los programas de estudio que le permitan al estudiante contar con una mejor calidad educativa.</t>
  </si>
  <si>
    <t>Actualización de módulos de sistemas de información en la institución educativa</t>
  </si>
  <si>
    <t>Porcentaje de módulos de sistemas de inforamción actualizados</t>
  </si>
  <si>
    <t>Mide el número de módulos de sistemas de infromación actualizados, con la finalidad de sistematizar procesos, generar infromación para la toma de desiciones y tranparentar la aplicación de recursos.</t>
  </si>
  <si>
    <t>Necesidades de la comuniad educativa de las intituciones de educación superior atendidas</t>
  </si>
  <si>
    <t>Porcentaje de necesidades de la comuniad educativa atendidas satisfactoriamente</t>
  </si>
  <si>
    <t>Mde las necesidades de la comuniad educativa atendidas satisfactoriamente en el marco del programa de gestión adminsirativa de la Universidad Tecnológica de la Sierra Hidalguenese, con la finalidad de brindar un servicio de calidad y  espacios seguros al estudiantado.</t>
  </si>
  <si>
    <t>Ejecución de proyectos de inversión</t>
  </si>
  <si>
    <t>Porcentaje de personas beneficiadas con la ejecución de proyectos de inversión</t>
  </si>
  <si>
    <t>Mide el número de beneficiarios directos con proyectos de inversión ejecutados en la Universidad Tecnológica de la Sierra Hidalguense, con la finlaidad de desarrollar habilidades y competencias de acuerdo al perfil de egreso.</t>
  </si>
  <si>
    <t>Capacitación al personal administrativo de educación superior</t>
  </si>
  <si>
    <t>Porcentaje de personal administrativo capacitados</t>
  </si>
  <si>
    <t>Mide el número de personal admisnitrativo capacitado en la Universidad Tecnológica de la Sierra Hidalguense, con la finalidad de mejorar el desempeño laboral dentro de la institución.</t>
  </si>
  <si>
    <t>Utilización a la capacidad fisica instalada para las actividades academicas en instrumentos de educación superior</t>
  </si>
  <si>
    <t>Porcentaje de la utilización de la capacidad física instalada en las instituciones de educación superior</t>
  </si>
  <si>
    <t>Mide los espacios (laboratorios, talleres y aulas) para el estudiantado con los que cuenta la Universidad Tecnológica de la Sierra Hidalguense con la finalidad de contar con los espacios adecuados para llevar a cabo el proceso de enseñanza aprendizaje.</t>
  </si>
  <si>
    <t>Trimetral</t>
  </si>
  <si>
    <t>Mantenimiento a la infraestructura física educativa de educación superior</t>
  </si>
  <si>
    <t>Porcentaje de mantenimientos ralizados a la infraestructura física educativa</t>
  </si>
  <si>
    <t>Mie el número de mantenimientos preventivos y correctivos realizados en la Universidad Tecnológica de la Sierra Hidalguense, con la finalidad de extender la vida útil de los bienes de la institución educativa.</t>
  </si>
  <si>
    <t>Adminsitración de recaudación de ingresos propios</t>
  </si>
  <si>
    <t>Porcentaje de cumplimiento en la recaudación de ingresos propios</t>
  </si>
  <si>
    <t>Mide la recaudación de los ingresos propios por la prestación de los servicios que oferta la Universidad Tecnológica de la Sierra Hidalguense con la finalidad de atender las necesidades educativas.</t>
  </si>
  <si>
    <t>Eficiencia</t>
  </si>
  <si>
    <t>Calidad</t>
  </si>
  <si>
    <t>Mide el número de beneficiarios satisfechos con los servicios de extensión y vinculación con la finalidad de fortalecer el desarrollo del sector productivo y social de la población que solicita un servicio.</t>
  </si>
  <si>
    <t>3. Acuerdo para el Desarrollo Económico</t>
  </si>
  <si>
    <t>06. Educación para el futuro de Hidalgo</t>
  </si>
  <si>
    <t>Mide el número de estudiantes que concluyen sus estudios de educación superior por nohorte generacional, con la finalidad de que los jóvenes puedan acceder a mejores oportunidades de empleo acorde a su perfil de egreso y de esta manera apoyar el bienestar familiar y el de la región.</t>
  </si>
  <si>
    <t>650000 - 0.0000%</t>
  </si>
  <si>
    <t>Mide la totalidad de estudiatnes de nuevo ingreso a la educación superior, con la finalidad de conocer cuántos de los jóvenes egresados de educaciónn media superior son aceptados para recibir educación pertinente y de calidad en las intituciones públicas de educación superior, sectorizadas a la secretaría de educación pública de Hidalgo.</t>
  </si>
  <si>
    <t>VERDE</t>
  </si>
  <si>
    <t>AMARILLO</t>
  </si>
  <si>
    <t>Gestión</t>
  </si>
  <si>
    <t>Cédula de evidencia de absorción
en educación superior, anual,
generado y ubicado en la
Secretaría de Educación Pública
de Hidalgo</t>
  </si>
  <si>
    <t>Cédula de evidencia de eficiencia
terminal en Educación Superior,
anual, generado y ubicado en la
Secretaría de Educación Pública
de Hidalgo.</t>
  </si>
  <si>
    <t>Informe cuatrimestral de
estadística básica de la dirección
general de Universidades
Tecnológicas y Politécnicas
generada por el departamento de
controles escolares, ubicado en
la dirección de planeación y
evaluación de la Universidad
Tecnológica de la Sierra
Hidalguense.</t>
  </si>
  <si>
    <t>Listado cuatrimestral de cartas de
acreditación de estadías generado
por las direcciones de programa
educativo y ubicado en el
departamento de control escolar
de la Universidad Tecnológica de la
Sierra Hidalguense.</t>
  </si>
  <si>
    <t>Listado cuatrimestral de
estudiantes beneficiados con
actividades extracurriculares
generado en la coordinación de
actividades culturales y
deportivas y ubicado en la
dirección de vinculación y
extensión de la Universidad
Tecnológica de la Sierra
Hidalguense</t>
  </si>
  <si>
    <t>Registro de evaluación del
servicio de incubadora de
empresas, encuestas de
satisfacción de egresados,
generado y ubicado en la
dirección de vinculación y
extensión de la Universidad
Tecnológica de la Sierra
Hidalguense.</t>
  </si>
  <si>
    <t>Registro de control de servicios
tecnológicos, listas de asistencia
beneficiarios de servicios de
educación continua, generado y
ubicado en la dirección de
vinculación y extensión de la
Universidad Tecnológica de la
Sierra Hidalguense.</t>
  </si>
  <si>
    <t>Reporte de actividades de difusión
realizado, generado y ubicado en
la dirección de comunicación y
difusión de la Universidad
Tecnológica de la Sierra
Hidalguense.</t>
  </si>
  <si>
    <t>Listado de estudiantes
beneficiados con los convenios de
colaboración generado y ubicado
en la dirección de vinculación y
extensión de la Universidad
Tecnológica de la Sierra
Hidalguense.</t>
  </si>
  <si>
    <t xml:space="preserve">
Proyecto de investigación
científica, tecnológica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</si>
  <si>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</si>
  <si>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de evaluación de los
instrumentos de evaluación
estratégica generado y ubicado
en la dirección de planeación y
evaluación de la Universidad
Tecnológica de la Sierra
Hidalguense</t>
  </si>
  <si>
    <t>Listado de personal docente
evaluado en el periodo escolar
generado y ubicado en la dirección
académica de la Universidad
Tecnológica de la Sierra
Hidalguense.</t>
  </si>
  <si>
    <t>Reporte trimestral de módulos de
sistemas de información
actualizados generados por
sistemas, ubicado en la dirección
de servicios estudiantiles de la
Universidad Tecnológica de la
Sierra Hidalguense</t>
  </si>
  <si>
    <t>Informe de atención al programa
de gestión administrativa
generado y ubicado en la
dirección de administración y
finanzas de la Universidad
Tecnológica de la Sierra
Hidalguense.</t>
  </si>
  <si>
    <t>Lista anual de personas
beneficiadas con proyectos de
inversión generadas y ubicadas en
la Dirección de Administración y
Finanzas de la Universidad
Tecnológica de la Sierra
Hidalguense.</t>
  </si>
  <si>
    <t>Reporte mensual del personal
docente y administrativo
capacitado, generado y ubicado en
el departamento de recursos
humanos adscritos a la dirección de
administración y finanzas de la
Universidad Tecnológica de la
Sierra Hidalguense.</t>
  </si>
  <si>
    <t>Informe cuatrimestral de
capacidad instalada generado en la
dirección de administración y
finanzas y estadística básica de la
dirección general de
universidades tecnológicas y
politécnicas del periodo escolar
generada y ubicada en la Dirección
de Planeación y Evaluación de la
Universidad Tecnológica de la
Sierra Hidalguense.</t>
  </si>
  <si>
    <t>Orden de trabajo para el
departamento de mantenimiento,
generado y ubicado en el
departamento de mantenimiento e
instalaciones de la Universidad
Tecnológica de la Sierra
Hidalguense.</t>
  </si>
  <si>
    <t>Informe de ingresos recaudados generado y ubicado en la Dirección de Administración y Finanzas de la Universidad Tecnológica de la Sierra Hidalguense.</t>
  </si>
  <si>
    <t>Organismos Descentralizados - Universidad Tecnológica de la Sierra Hidalguense</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</si>
  <si>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</si>
  <si>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Contribuir a la conclusión de la Educación Superior de los jóvenes inscritos en las instituciones de Educación Superior, mediante el otorgamiento de servicios educativos pertinencia y calidad</t>
  </si>
  <si>
    <t xml:space="preserve">Porcentaje de retención escolar=(número de estudiantes que concluyeron el periodo reportado (matrícula inicial atendida-bajas temporales y definitivas/matrícula inicial atendida)*100                                                                                                                                                                                                                                                                                                                                                                                                                                                                                                                                                                                 </t>
  </si>
  <si>
    <t xml:space="preserve">Porcentaje de estudiantes que concluyen su servicio social, residencia, estadía e internado de pregrado conforme al tiempo
reglamentado= (número de estudiantes que
concluyen su proceso de servicio
social, residencia, estadías
profesionales e internado de
pregrado conforme al tiempo
reglamentado/número de estudiantes  que iniciaron su proceso de servicio social)*100                                                                                                                                                                                                                                                                                                                                                                                                                                                                                                                                    </t>
  </si>
  <si>
    <t xml:space="preserve">Porcentaje de estudiantes beneficiados con la impartición de actividades extracurriculares=(estudiantes beneficiados con
actividades extracurriculares/estudiantes de primer ciclo de
formación)*100                                                                                                                                                                                                                                                                                                            </t>
  </si>
  <si>
    <t xml:space="preserve">Porcentaje de satisfacción de los beneficiarios con servicios de extensión y vinculación otorgados= (número de beneficiarios satisfechos
con servicios de extensión y
vinculación otorgados /número de beneficiarios atendidos
con servicios de extensión y
vinculación)*100                                                                                                                                                                                                                                                                                                                                                                                                                                                                                                                  </t>
  </si>
  <si>
    <t xml:space="preserve">Porcentaje de beneficiarios con servicios de educación continua y tecnológicos otorgados= (beneficiarios con servicios de educación continua y tecnológicos
otorgados/personas programadas a beneficiar)*100                                                                                                                                           </t>
  </si>
  <si>
    <t xml:space="preserve">Porcentaje de actividades de difusión realizadas = (actividades de difusión realizadas/actividades de difusión programadas)*100                                                                                                                                                   </t>
  </si>
  <si>
    <t xml:space="preserve">Porcentaje de estudiantes de educación superior beneficiados con los convenios de colaboración firmados= (número de estudiantes beneficiados
con convenios de colaboración firmados en el periodo/total de estudiantes matriculados)*100                                                                                                                       </t>
  </si>
  <si>
    <t xml:space="preserve">Porcentaje de proyectos de investigación científica, tecnológica y educativa desarrollados=(proyectos de investigación científica,
tecnológica y educativa
desarrollados/proyectos de investigación científica,
tecnológica y educativa
programados a desarrollar)*100                                                                                                                          </t>
  </si>
  <si>
    <t xml:space="preserve">Porcentaje de las actividades de divulgación de investigación científica y tecnológica de educación superior realizadas=(número de actividades de divulgación
de investigación científica y
tecnológica realizadas /número de actividades de divulgación
de investigación científica y
tecnológica programadas)*100                                                                                                                 </t>
  </si>
  <si>
    <t xml:space="preserve">Porcentaje de cumplimiento de los instrumentos de planeación estratégica=(avance alcanzado en el cumplimiento informe de avance de instrumentos de planeación
de objetivos de los instrumentos de
planeación estratégica/avance programado en el
cumplimiento de objetivos de los
instrumentos de planeación
estratégica) *100                                                                                                                               </t>
  </si>
  <si>
    <t xml:space="preserve">Porcentaje de personal docente que obtiene resultados aprobatorios en las evaluaciones= (número de personal docente con
resultados aprobatorios/número de personal docente evaluado)*100                                                                                                                               </t>
  </si>
  <si>
    <t xml:space="preserve">Porcentaje de módulos de sistemas de información actualizados = (módulo de sistema de información a
actualizado/módulo de sistema de información programada a actualizar)*100                                                                                                                              </t>
  </si>
  <si>
    <t xml:space="preserve">Porcentaje de necesidades de la comunidad educativa atendidas satisfactoriamente= (número de necesidades de la comunidad educativa atendidas satisfactoriamente/número de necesidades de la comunidad educativa detectadas)*100                                                                                                                      </t>
  </si>
  <si>
    <t xml:space="preserve">Porcentaje de personas beneficiadas con la ejecución de proyectos de inversión =(personas beneficiadas con proyectos de inversión / personas programadas a beneficiar con proyectos inversión) * 100                                                                                                                                                                                                                                                                    </t>
  </si>
  <si>
    <t xml:space="preserve">Personas programadas a beneficiar con proyectos inversión = (personal administrativo capacitado/personal administrativo programado a capacitar)*100                                                                                                                                                    </t>
  </si>
  <si>
    <t xml:space="preserve">Porcentaje de la utilización de la capacidad física instalada en las instituciones de educación superior= (matrícula inicial atendida/ capacidad física instalada)*100                                                                                                                                         </t>
  </si>
  <si>
    <t xml:space="preserve">Porcentaje de mantenimientos realizados a la infraestructura física educativa = (mantenimientos realizados/ mantenimientos programados a realizar) * 100                                                                                                                                                                                                                                                                                                      </t>
  </si>
  <si>
    <t xml:space="preserve">Porcentaje de cumplimiento en la recaudación de ingresos propios=(ingresos propios recaudados en el periodo/ingresos propios estimados en el periodo)*100                                                                                                                                                                                                                                                                                                     </t>
  </si>
  <si>
    <t>Porcentaje de absorción en Educación Superior= (estudiantes de nuevo ingreso a Educación Superior de las
Instituciones de Educación Superior
sectorizadas a la secretaría en ciclo
escolar t/estudiantes egresados de educación media superior del ciclo escolar T-1)*100</t>
  </si>
  <si>
    <r>
      <rPr>
        <sz val="11"/>
        <rFont val="Arial Narrow"/>
        <family val="2"/>
      </rPr>
      <t xml:space="preserve">Porcentaje de eficiencia terminal en Educación Superior=(estudiantes egresados de una cohorte /estudiantes de nuevo ingreso base de la cohorte)*100                                                                                                                                                                                                                                        </t>
    </r>
    <r>
      <rPr>
        <b/>
        <sz val="11"/>
        <rFont val="Arial Narrow"/>
        <family val="2"/>
      </rPr>
      <t xml:space="preserve">                                                                                                                                                                                                    </t>
    </r>
  </si>
  <si>
    <t>Rojo</t>
  </si>
  <si>
    <t>Alineación al PED: El 20 de marzo de 2026 se publicó la actualización del Plan Estatal de Desarrollo. Actualmente, esta Universidad se encuentra en espera de las disposiciones e instrucciones que emitan las autoridades competentes para realizar el proceso de actualización lo cual conllevará a realizar modificación en la alineación conforme a la normativa vigente.
Actividad: Porcentaje de beneficiarios con servicios de educación continua y tecnológicos otorgados. Como parte de las estrategias implementadas en el área de Vinculación, se realizó difusión en los servicios tecnológicos y educación continua, acción que genero mayor demanda originando un 366.67% de cumplimiento, semáforo rojo y acumulativo verde con un 62.50%. Meta programada 3, alcanzada 11  (3 personas atendidas por servicio tecnológico máquinas y herramientas y 8 personas en curso de manejo abierto básico 2026).
Actividad: Porcentaje de personal administrativo capacitados, meta acumulativa semaforización verde, al alcanzar un porcentaje de 77.08%.
Actividad: Porcentaje de cumplimiento en la recaudación de ingresos propios,  meta acumulativa semaforización verde, al alcanzar un porcentaje de 66.27%.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</si>
</sst>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1"/>
      <name val="Arial Narrow"/>
      <family val="2"/>
    </font>
    <font>
      <b/>
      <sz val="10"/>
      <name val="Arial Narrow"/>
      <family val="2"/>
    </font>
    <font>
      <b/>
      <sz val="11"/>
      <color theme="1"/>
      <name val="Arial Narrow"/>
      <family val="2"/>
    </font>
    <font>
      <sz val="8"/>
      <color rgb="FF000000"/>
      <name val="Arial Narrow"/>
      <family val="2"/>
    </font>
    <font>
      <sz val="14"/>
      <name val="Arial Narrow"/>
      <family val="2"/>
    </font>
    <font>
      <sz val="16"/>
      <name val="Arial Narrow"/>
      <family val="2"/>
    </font>
    <font>
      <b/>
      <sz val="11"/>
      <name val="Arial Narrow"/>
      <family val="2"/>
    </font>
    <font>
      <sz val="11"/>
      <name val="Calibri"/>
      <family val="2"/>
    </font>
    <font>
      <sz val="9"/>
      <name val="Arial Narrow"/>
      <family val="2"/>
    </font>
    <font>
      <b/>
      <sz val="16"/>
      <color theme="0"/>
      <name val="Arial Narrow"/>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17">
    <xf numFmtId="0" fontId="0" fillId="0" borderId="0" xfId="0"/>
    <xf numFmtId="0" fontId="11" fillId="0" borderId="0" xfId="0" applyFont="1"/>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0" xfId="0" applyFont="1" applyAlignment="1">
      <alignment horizontal="center" wrapText="1"/>
    </xf>
    <xf numFmtId="0" fontId="5" fillId="5" borderId="3" xfId="0" applyFont="1" applyFill="1" applyBorder="1"/>
    <xf numFmtId="0" fontId="5" fillId="5" borderId="4" xfId="0" applyFont="1" applyFill="1" applyBorder="1"/>
    <xf numFmtId="0" fontId="5" fillId="5" borderId="5" xfId="0" applyFont="1" applyFill="1" applyBorder="1"/>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8" fillId="0" borderId="2" xfId="8" applyFont="1" applyFill="1" applyBorder="1" applyAlignment="1">
      <alignment horizontal="center" vertical="center" wrapText="1"/>
    </xf>
    <xf numFmtId="2" fontId="11" fillId="0" borderId="2" xfId="3"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0" borderId="2" xfId="7" quotePrefix="1" applyFont="1" applyFill="1" applyBorder="1" applyAlignment="1">
      <alignment horizontal="center" vertical="center" wrapText="1"/>
    </xf>
    <xf numFmtId="0" fontId="11" fillId="0" borderId="2" xfId="0" applyFont="1" applyBorder="1" applyAlignment="1">
      <alignment horizontal="left" vertical="center" wrapText="1"/>
    </xf>
    <xf numFmtId="0" fontId="14" fillId="0" borderId="2" xfId="0" applyFont="1" applyBorder="1" applyAlignment="1">
      <alignment horizontal="center" vertical="center" wrapText="1"/>
    </xf>
    <xf numFmtId="49" fontId="5" fillId="7" borderId="2" xfId="2" applyNumberFormat="1" applyFont="1" applyFill="1" applyBorder="1" applyAlignment="1">
      <alignment horizontal="left" vertical="center" wrapText="1"/>
    </xf>
    <xf numFmtId="0" fontId="15" fillId="15" borderId="2" xfId="0" applyFont="1" applyFill="1" applyBorder="1" applyAlignment="1">
      <alignment horizontal="center" vertical="center" wrapText="1"/>
    </xf>
    <xf numFmtId="0" fontId="15" fillId="15" borderId="6" xfId="0" applyFont="1" applyFill="1" applyBorder="1" applyAlignment="1">
      <alignment horizontal="center" vertical="center" wrapText="1"/>
    </xf>
    <xf numFmtId="49" fontId="16" fillId="6" borderId="2" xfId="20" applyNumberFormat="1" applyFont="1" applyFill="1" applyBorder="1" applyAlignment="1">
      <alignment horizontal="left"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49" fontId="16"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18"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9" fontId="8" fillId="12" borderId="2" xfId="7" applyFont="1" applyFill="1" applyBorder="1" applyAlignment="1">
      <alignment horizontal="center" vertical="center" wrapText="1"/>
    </xf>
    <xf numFmtId="0" fontId="5" fillId="5" borderId="4" xfId="0" applyFont="1" applyFill="1" applyBorder="1" applyAlignment="1">
      <alignment horizontal="left"/>
    </xf>
    <xf numFmtId="2" fontId="16" fillId="8" borderId="2" xfId="20" applyNumberFormat="1" applyFont="1" applyFill="1" applyBorder="1" applyAlignment="1">
      <alignment horizontal="left" vertical="center" wrapText="1"/>
    </xf>
    <xf numFmtId="2" fontId="16" fillId="9" borderId="2" xfId="20" applyNumberFormat="1" applyFont="1" applyFill="1" applyBorder="1" applyAlignment="1">
      <alignment horizontal="left" vertical="center" wrapText="1"/>
    </xf>
    <xf numFmtId="2" fontId="16" fillId="10" borderId="2" xfId="20" applyNumberFormat="1" applyFont="1" applyFill="1" applyBorder="1" applyAlignment="1">
      <alignment horizontal="left" vertical="center" wrapText="1"/>
    </xf>
    <xf numFmtId="2" fontId="16" fillId="11" borderId="2" xfId="20" applyNumberFormat="1" applyFont="1" applyFill="1" applyBorder="1" applyAlignment="1">
      <alignment horizontal="left" vertical="center" wrapText="1"/>
    </xf>
    <xf numFmtId="2" fontId="16" fillId="3" borderId="2" xfId="20" applyNumberFormat="1" applyFont="1" applyFill="1" applyBorder="1" applyAlignment="1">
      <alignment horizontal="left" vertical="center" wrapText="1"/>
    </xf>
    <xf numFmtId="0" fontId="11" fillId="0" borderId="0" xfId="0" applyFont="1" applyAlignment="1">
      <alignment horizontal="left"/>
    </xf>
    <xf numFmtId="0" fontId="11" fillId="0" borderId="0" xfId="0" applyFont="1" applyAlignment="1">
      <alignment horizontal="left" vertical="center" wrapText="1"/>
    </xf>
    <xf numFmtId="0" fontId="11" fillId="0" borderId="2" xfId="0" applyFont="1" applyBorder="1" applyAlignment="1">
      <alignment horizontal="left" wrapText="1"/>
    </xf>
    <xf numFmtId="0" fontId="5" fillId="13" borderId="0" xfId="0" applyFont="1" applyFill="1" applyAlignment="1">
      <alignment horizontal="center"/>
    </xf>
    <xf numFmtId="0" fontId="17" fillId="0" borderId="2" xfId="0" applyFont="1" applyBorder="1" applyAlignment="1">
      <alignment wrapText="1"/>
    </xf>
    <xf numFmtId="0" fontId="15" fillId="0" borderId="0" xfId="0" applyFont="1" applyAlignment="1">
      <alignment horizontal="center" vertical="center"/>
    </xf>
    <xf numFmtId="0" fontId="14" fillId="12" borderId="2" xfId="0" applyFont="1" applyFill="1" applyBorder="1" applyAlignment="1">
      <alignment horizontal="justify" vertical="center" wrapText="1"/>
    </xf>
    <xf numFmtId="0" fontId="14" fillId="12" borderId="2" xfId="0" applyFont="1" applyFill="1" applyBorder="1" applyAlignment="1">
      <alignment horizontal="center" vertical="center" wrapText="1"/>
    </xf>
    <xf numFmtId="2" fontId="14" fillId="12" borderId="2" xfId="3" applyNumberFormat="1" applyFont="1" applyFill="1" applyBorder="1" applyAlignment="1">
      <alignment horizontal="center" vertical="center" wrapText="1"/>
    </xf>
    <xf numFmtId="3" fontId="14" fillId="12" borderId="2" xfId="0" applyNumberFormat="1" applyFont="1" applyFill="1" applyBorder="1" applyAlignment="1">
      <alignment horizontal="center" vertical="center" wrapText="1"/>
    </xf>
    <xf numFmtId="0" fontId="18" fillId="14" borderId="1" xfId="0" applyFont="1" applyFill="1" applyBorder="1" applyAlignment="1">
      <alignment vertical="center"/>
    </xf>
    <xf numFmtId="0" fontId="19" fillId="14" borderId="1" xfId="0" applyFont="1" applyFill="1" applyBorder="1" applyAlignment="1">
      <alignment vertical="center"/>
    </xf>
    <xf numFmtId="0" fontId="14" fillId="0" borderId="0" xfId="0" applyFont="1"/>
    <xf numFmtId="49" fontId="15" fillId="7" borderId="6" xfId="2" applyNumberFormat="1" applyFont="1" applyFill="1" applyBorder="1" applyAlignment="1">
      <alignment horizontal="center" vertical="center" wrapText="1"/>
    </xf>
    <xf numFmtId="49" fontId="15" fillId="6" borderId="2" xfId="20" applyNumberFormat="1" applyFont="1" applyFill="1" applyBorder="1" applyAlignment="1">
      <alignment horizontal="center" vertical="center" wrapText="1"/>
    </xf>
    <xf numFmtId="49" fontId="15" fillId="6" borderId="2" xfId="20" applyNumberFormat="1" applyFont="1" applyFill="1" applyBorder="1" applyAlignment="1">
      <alignment horizontal="left" vertical="center" wrapText="1"/>
    </xf>
    <xf numFmtId="49" fontId="15" fillId="3" borderId="2" xfId="20" applyNumberFormat="1" applyFont="1" applyFill="1" applyBorder="1" applyAlignment="1">
      <alignment horizontal="center" vertical="center" wrapText="1"/>
    </xf>
    <xf numFmtId="49" fontId="15" fillId="3" borderId="2" xfId="20" applyNumberFormat="1" applyFont="1" applyFill="1" applyBorder="1" applyAlignment="1">
      <alignment horizontal="left" vertical="center" wrapText="1"/>
    </xf>
    <xf numFmtId="2" fontId="15" fillId="8" borderId="2" xfId="20" applyNumberFormat="1" applyFont="1" applyFill="1" applyBorder="1" applyAlignment="1">
      <alignment horizontal="center" vertical="center" wrapText="1"/>
    </xf>
    <xf numFmtId="2" fontId="15" fillId="9" borderId="2" xfId="20" applyNumberFormat="1" applyFont="1" applyFill="1" applyBorder="1" applyAlignment="1">
      <alignment horizontal="center" vertical="center" wrapText="1"/>
    </xf>
    <xf numFmtId="2" fontId="15" fillId="10" borderId="2" xfId="20" applyNumberFormat="1" applyFont="1" applyFill="1" applyBorder="1" applyAlignment="1">
      <alignment horizontal="center" vertical="center" wrapText="1"/>
    </xf>
    <xf numFmtId="2" fontId="15" fillId="11" borderId="2" xfId="20" applyNumberFormat="1" applyFont="1" applyFill="1" applyBorder="1" applyAlignment="1">
      <alignment horizontal="center" vertical="center" wrapText="1"/>
    </xf>
    <xf numFmtId="2" fontId="15" fillId="3" borderId="2" xfId="20" applyNumberFormat="1" applyFont="1" applyFill="1" applyBorder="1" applyAlignment="1">
      <alignment horizontal="center" vertical="center" wrapText="1"/>
    </xf>
    <xf numFmtId="0" fontId="14" fillId="12" borderId="2" xfId="0" applyFont="1" applyFill="1" applyBorder="1" applyAlignment="1">
      <alignment horizontal="left" vertical="center" wrapText="1"/>
    </xf>
    <xf numFmtId="0" fontId="14" fillId="12" borderId="2" xfId="3" applyFont="1" applyFill="1" applyBorder="1" applyAlignment="1">
      <alignment horizontal="center" vertical="center" wrapText="1"/>
    </xf>
    <xf numFmtId="10" fontId="14" fillId="12" borderId="2" xfId="7" applyNumberFormat="1" applyFont="1" applyFill="1" applyBorder="1" applyAlignment="1">
      <alignment horizontal="center" vertical="center" wrapText="1"/>
    </xf>
    <xf numFmtId="9" fontId="14" fillId="0" borderId="2" xfId="0" applyNumberFormat="1" applyFont="1" applyBorder="1" applyAlignment="1">
      <alignment horizontal="center" vertical="center" wrapText="1"/>
    </xf>
    <xf numFmtId="9" fontId="14" fillId="0" borderId="2" xfId="7" quotePrefix="1" applyFont="1" applyFill="1" applyBorder="1" applyAlignment="1">
      <alignment horizontal="center" vertical="center" wrapText="1"/>
    </xf>
    <xf numFmtId="164" fontId="14" fillId="12" borderId="2" xfId="0" applyNumberFormat="1" applyFont="1" applyFill="1" applyBorder="1" applyAlignment="1">
      <alignment horizontal="justify" vertical="center" wrapText="1"/>
    </xf>
    <xf numFmtId="49" fontId="14" fillId="12" borderId="2" xfId="0" applyNumberFormat="1" applyFont="1" applyFill="1" applyBorder="1" applyAlignment="1">
      <alignment horizontal="center" vertical="center" wrapText="1"/>
    </xf>
    <xf numFmtId="2" fontId="14" fillId="0" borderId="2" xfId="3" applyNumberFormat="1" applyFont="1" applyBorder="1" applyAlignment="1">
      <alignment horizontal="center" vertical="center" wrapText="1"/>
    </xf>
    <xf numFmtId="4" fontId="21" fillId="0" borderId="2" xfId="0" applyNumberFormat="1" applyFont="1" applyBorder="1" applyAlignment="1">
      <alignment vertical="center"/>
    </xf>
    <xf numFmtId="2" fontId="22" fillId="0" borderId="0" xfId="3" applyNumberFormat="1" applyFont="1"/>
    <xf numFmtId="0" fontId="22" fillId="0" borderId="0" xfId="3" applyFont="1"/>
    <xf numFmtId="0" fontId="20" fillId="12" borderId="2" xfId="0" applyFont="1" applyFill="1" applyBorder="1" applyAlignment="1">
      <alignment horizontal="center" vertical="center" wrapText="1"/>
    </xf>
    <xf numFmtId="9" fontId="14" fillId="0" borderId="2" xfId="7" applyFont="1" applyBorder="1" applyAlignment="1">
      <alignment horizontal="center" vertical="center" wrapText="1"/>
    </xf>
    <xf numFmtId="0" fontId="23" fillId="14" borderId="1" xfId="0" applyFont="1" applyFill="1" applyBorder="1" applyAlignment="1">
      <alignment horizontal="center" vertical="center"/>
    </xf>
    <xf numFmtId="0" fontId="20" fillId="15" borderId="2" xfId="0" applyFont="1" applyFill="1" applyBorder="1" applyAlignment="1">
      <alignment horizontal="center" vertical="center"/>
    </xf>
    <xf numFmtId="0" fontId="20" fillId="0" borderId="2" xfId="0" applyFont="1" applyBorder="1" applyAlignment="1">
      <alignment horizontal="center" vertical="center"/>
    </xf>
    <xf numFmtId="0" fontId="20" fillId="10" borderId="8" xfId="20" applyFont="1" applyFill="1" applyBorder="1" applyAlignment="1">
      <alignment horizontal="center" vertical="center" wrapText="1"/>
    </xf>
    <xf numFmtId="0" fontId="20" fillId="10" borderId="9" xfId="20" applyFont="1" applyFill="1" applyBorder="1" applyAlignment="1">
      <alignment horizontal="center" vertical="center" wrapText="1"/>
    </xf>
    <xf numFmtId="0" fontId="20" fillId="10" borderId="6" xfId="20" applyFont="1" applyFill="1" applyBorder="1" applyAlignment="1">
      <alignment horizontal="center" vertical="center" wrapText="1"/>
    </xf>
    <xf numFmtId="0" fontId="20" fillId="11" borderId="8" xfId="20" applyFont="1" applyFill="1" applyBorder="1" applyAlignment="1">
      <alignment horizontal="center" vertical="center" wrapText="1"/>
    </xf>
    <xf numFmtId="0" fontId="20" fillId="11" borderId="9" xfId="20" applyFont="1" applyFill="1" applyBorder="1" applyAlignment="1">
      <alignment horizontal="center" vertical="center" wrapText="1"/>
    </xf>
    <xf numFmtId="0" fontId="20" fillId="11" borderId="6" xfId="2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8" borderId="8" xfId="20" applyFont="1" applyFill="1" applyBorder="1" applyAlignment="1">
      <alignment horizontal="center" vertical="center" wrapText="1"/>
    </xf>
    <xf numFmtId="0" fontId="20" fillId="8" borderId="9" xfId="20" applyFont="1" applyFill="1" applyBorder="1" applyAlignment="1">
      <alignment horizontal="center" vertical="center" wrapText="1"/>
    </xf>
    <xf numFmtId="0" fontId="20" fillId="8" borderId="6" xfId="20" applyFont="1" applyFill="1" applyBorder="1" applyAlignment="1">
      <alignment horizontal="center" vertical="center" wrapText="1"/>
    </xf>
    <xf numFmtId="0" fontId="20" fillId="9" borderId="8" xfId="20" applyFont="1" applyFill="1" applyBorder="1" applyAlignment="1">
      <alignment horizontal="center" vertical="center" wrapText="1"/>
    </xf>
    <xf numFmtId="0" fontId="20" fillId="9" borderId="9" xfId="20" applyFont="1" applyFill="1" applyBorder="1" applyAlignment="1">
      <alignment horizontal="center" vertical="center" wrapText="1"/>
    </xf>
    <xf numFmtId="0" fontId="20" fillId="9" borderId="6" xfId="20" applyFont="1" applyFill="1" applyBorder="1" applyAlignment="1">
      <alignment horizontal="center" vertical="center" wrapText="1"/>
    </xf>
    <xf numFmtId="49" fontId="20" fillId="6" borderId="11" xfId="20" applyNumberFormat="1" applyFont="1" applyFill="1" applyBorder="1" applyAlignment="1">
      <alignment horizontal="center" vertical="center" wrapText="1"/>
    </xf>
    <xf numFmtId="49" fontId="20" fillId="6" borderId="10" xfId="20" applyNumberFormat="1" applyFont="1" applyFill="1" applyBorder="1" applyAlignment="1">
      <alignment horizontal="center" vertical="center" wrapText="1"/>
    </xf>
    <xf numFmtId="49" fontId="20" fillId="6" borderId="7" xfId="20" applyNumberFormat="1" applyFont="1" applyFill="1" applyBorder="1" applyAlignment="1">
      <alignment horizontal="center" vertical="center" wrapText="1"/>
    </xf>
    <xf numFmtId="49" fontId="20" fillId="3" borderId="11" xfId="20" applyNumberFormat="1" applyFont="1" applyFill="1" applyBorder="1" applyAlignment="1">
      <alignment horizontal="center" vertical="center" wrapText="1"/>
    </xf>
    <xf numFmtId="49" fontId="20" fillId="3" borderId="10" xfId="2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49" fontId="16" fillId="3" borderId="8" xfId="20" applyNumberFormat="1" applyFont="1" applyFill="1" applyBorder="1" applyAlignment="1">
      <alignment horizontal="center" vertical="center" wrapText="1"/>
    </xf>
    <xf numFmtId="49" fontId="16" fillId="3" borderId="9" xfId="20" applyNumberFormat="1" applyFont="1" applyFill="1" applyBorder="1" applyAlignment="1">
      <alignment horizontal="center" vertical="center" wrapText="1"/>
    </xf>
    <xf numFmtId="0" fontId="16" fillId="11" borderId="8" xfId="20" applyFont="1" applyFill="1" applyBorder="1" applyAlignment="1">
      <alignment horizontal="center" vertical="center" wrapText="1"/>
    </xf>
    <xf numFmtId="0" fontId="16" fillId="11" borderId="9" xfId="20" applyFont="1" applyFill="1" applyBorder="1" applyAlignment="1">
      <alignment horizontal="center" vertical="center" wrapText="1"/>
    </xf>
    <xf numFmtId="0" fontId="16" fillId="11" borderId="6" xfId="20" applyFont="1" applyFill="1" applyBorder="1" applyAlignment="1">
      <alignment horizontal="center" vertical="center" wrapText="1"/>
    </xf>
    <xf numFmtId="0" fontId="5" fillId="5" borderId="2" xfId="0" applyFont="1" applyFill="1" applyBorder="1" applyAlignment="1">
      <alignment horizontal="center"/>
    </xf>
    <xf numFmtId="0" fontId="16" fillId="8" borderId="8" xfId="20" applyFont="1" applyFill="1" applyBorder="1" applyAlignment="1">
      <alignment horizontal="center" vertical="center" wrapText="1"/>
    </xf>
    <xf numFmtId="0" fontId="16" fillId="8" borderId="9" xfId="20" applyFont="1" applyFill="1" applyBorder="1" applyAlignment="1">
      <alignment horizontal="center" vertical="center" wrapText="1"/>
    </xf>
    <xf numFmtId="0" fontId="16" fillId="8" borderId="6" xfId="20" applyFont="1" applyFill="1" applyBorder="1" applyAlignment="1">
      <alignment horizontal="center" vertical="center" wrapText="1"/>
    </xf>
    <xf numFmtId="0" fontId="16" fillId="9" borderId="8" xfId="20" applyFont="1" applyFill="1" applyBorder="1" applyAlignment="1">
      <alignment horizontal="center" vertical="center" wrapText="1"/>
    </xf>
    <xf numFmtId="0" fontId="16" fillId="9" borderId="9" xfId="20" applyFont="1" applyFill="1" applyBorder="1" applyAlignment="1">
      <alignment horizontal="center" vertical="center" wrapText="1"/>
    </xf>
    <xf numFmtId="0" fontId="16" fillId="9" borderId="6" xfId="20" applyFont="1" applyFill="1" applyBorder="1" applyAlignment="1">
      <alignment horizontal="center" vertical="center" wrapText="1"/>
    </xf>
    <xf numFmtId="0" fontId="16" fillId="10" borderId="8" xfId="20" applyFont="1" applyFill="1" applyBorder="1" applyAlignment="1">
      <alignment horizontal="center" vertical="center" wrapText="1"/>
    </xf>
    <xf numFmtId="0" fontId="16" fillId="10" borderId="9" xfId="20" applyFont="1" applyFill="1" applyBorder="1" applyAlignment="1">
      <alignment horizontal="center" vertical="center" wrapText="1"/>
    </xf>
    <xf numFmtId="0" fontId="16" fillId="10" borderId="6" xfId="20" applyFont="1" applyFill="1" applyBorder="1" applyAlignment="1">
      <alignment horizontal="center" vertical="center" wrapText="1"/>
    </xf>
    <xf numFmtId="49" fontId="16" fillId="6" borderId="8" xfId="20" applyNumberFormat="1" applyFont="1" applyFill="1" applyBorder="1" applyAlignment="1">
      <alignment horizontal="center" vertical="center" wrapText="1"/>
    </xf>
    <xf numFmtId="49" fontId="16" fillId="6" borderId="9" xfId="20" applyNumberFormat="1" applyFont="1" applyFill="1" applyBorder="1" applyAlignment="1">
      <alignment horizontal="center" vertical="center" wrapText="1"/>
    </xf>
    <xf numFmtId="49" fontId="16" fillId="6" borderId="6" xfId="20" applyNumberFormat="1" applyFont="1" applyFill="1" applyBorder="1" applyAlignment="1">
      <alignment horizontal="center" vertical="center" wrapText="1"/>
    </xf>
    <xf numFmtId="49" fontId="5" fillId="7" borderId="8" xfId="2" applyNumberFormat="1" applyFont="1" applyFill="1" applyBorder="1" applyAlignment="1">
      <alignment horizontal="center" vertical="center" wrapText="1"/>
    </xf>
    <xf numFmtId="49" fontId="5" fillId="7" borderId="9" xfId="2" applyNumberFormat="1" applyFont="1" applyFill="1" applyBorder="1" applyAlignment="1">
      <alignment horizontal="center" vertical="center" wrapText="1"/>
    </xf>
    <xf numFmtId="49" fontId="5" fillId="7" borderId="6" xfId="2" applyNumberFormat="1" applyFont="1" applyFill="1" applyBorder="1" applyAlignment="1">
      <alignment horizontal="center" vertical="center" wrapText="1"/>
    </xf>
    <xf numFmtId="0" fontId="5" fillId="13" borderId="2" xfId="0" applyFont="1" applyFill="1" applyBorder="1" applyAlignment="1">
      <alignment horizontal="center"/>
    </xf>
    <xf numFmtId="0" fontId="11" fillId="0" borderId="2" xfId="0" applyFont="1" applyBorder="1" applyAlignment="1">
      <alignment horizontal="justify" vertical="center" wrapText="1"/>
    </xf>
    <xf numFmtId="10" fontId="14" fillId="0" borderId="2" xfId="7" applyNumberFormat="1" applyFont="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251197</xdr:colOff>
      <xdr:row>0</xdr:row>
      <xdr:rowOff>1556</xdr:rowOff>
    </xdr:from>
    <xdr:to>
      <xdr:col>1</xdr:col>
      <xdr:colOff>616323</xdr:colOff>
      <xdr:row>1</xdr:row>
      <xdr:rowOff>4523</xdr:rowOff>
    </xdr:to>
    <xdr:pic>
      <xdr:nvPicPr>
        <xdr:cNvPr id="3" name="Imagen 2" descr="Texto&#10;&#10;El contenido generado por IA puede ser incorrecto.">
          <a:extLst>
            <a:ext uri="{FF2B5EF4-FFF2-40B4-BE49-F238E27FC236}">
              <a16:creationId xmlns:a16="http://schemas.microsoft.com/office/drawing/2014/main" id="{B07C79DB-4378-4F87-AFB8-ABCEBFF7D5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197" y="1556"/>
          <a:ext cx="1799479" cy="8496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adominguez/Documents/02%20DESEMPE&#209;O/1er%20trim/mpios%20pred/San%20Felipe%20Orizatl&#225;n/6.-%20INFORMACION%20PROGRAMATICA/DES-1%20INDICADORES%20ESTRATEGICOS%20Y%20DE%20GESTI&#211;N..xlsx" TargetMode="External"/><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23"/>
  <sheetViews>
    <sheetView tabSelected="1" topLeftCell="Q21" zoomScale="68" zoomScaleNormal="68" workbookViewId="0">
      <selection activeCell="AM27" sqref="AM27"/>
    </sheetView>
  </sheetViews>
  <sheetFormatPr baseColWidth="10" defaultColWidth="11.42578125" defaultRowHeight="16.5" x14ac:dyDescent="0.3"/>
  <cols>
    <col min="1" max="3" width="21.42578125" style="47" customWidth="1"/>
    <col min="4" max="4" width="18.42578125" style="47" customWidth="1"/>
    <col min="5" max="5" width="14" style="47" bestFit="1" customWidth="1"/>
    <col min="6" max="6" width="31.140625" style="47" customWidth="1"/>
    <col min="7" max="8" width="23.85546875" style="47" bestFit="1" customWidth="1"/>
    <col min="9" max="9" width="34.5703125" style="47" bestFit="1" customWidth="1"/>
    <col min="10" max="10" width="23.7109375" style="47" bestFit="1" customWidth="1"/>
    <col min="11" max="11" width="21" style="47" bestFit="1" customWidth="1"/>
    <col min="12" max="12" width="20.5703125" style="47" bestFit="1" customWidth="1"/>
    <col min="13" max="13" width="12.140625" style="67" bestFit="1" customWidth="1"/>
    <col min="14" max="14" width="19" style="67" bestFit="1" customWidth="1"/>
    <col min="15" max="15" width="12.5703125" style="67" bestFit="1" customWidth="1"/>
    <col min="16" max="16" width="22.85546875" style="67" bestFit="1" customWidth="1"/>
    <col min="17" max="17" width="41.85546875" style="67" bestFit="1" customWidth="1"/>
    <col min="18" max="23" width="20.42578125" style="67" customWidth="1"/>
    <col min="24" max="24" width="11.140625" style="67" customWidth="1"/>
    <col min="25" max="25" width="13.140625" style="67" customWidth="1"/>
    <col min="26" max="28" width="11.140625" style="67" customWidth="1"/>
    <col min="29" max="29" width="11.140625" style="68" customWidth="1"/>
    <col min="30" max="41" width="11.140625" style="47" customWidth="1"/>
    <col min="42" max="42" width="18.7109375" style="47" customWidth="1"/>
    <col min="43" max="16384" width="11.42578125" style="47"/>
  </cols>
  <sheetData>
    <row r="1" spans="1:42" ht="67.349999999999994" customHeight="1" x14ac:dyDescent="0.3">
      <c r="A1" s="45"/>
      <c r="B1" s="71" t="s">
        <v>116</v>
      </c>
      <c r="C1" s="71"/>
      <c r="D1" s="71"/>
      <c r="E1" s="71"/>
      <c r="F1" s="71"/>
      <c r="G1" s="71"/>
      <c r="H1" s="71"/>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6"/>
    </row>
    <row r="2" spans="1:42" ht="26.25" customHeight="1" x14ac:dyDescent="0.3">
      <c r="A2" s="72" t="s">
        <v>14</v>
      </c>
      <c r="B2" s="72"/>
      <c r="C2" s="73"/>
      <c r="D2" s="87" t="s">
        <v>65</v>
      </c>
      <c r="E2" s="88"/>
      <c r="F2" s="88"/>
      <c r="G2" s="88"/>
      <c r="H2" s="88"/>
      <c r="I2" s="88"/>
      <c r="J2" s="88"/>
      <c r="K2" s="88"/>
      <c r="L2" s="88"/>
      <c r="M2" s="88"/>
      <c r="N2" s="88"/>
      <c r="O2" s="88"/>
      <c r="P2" s="88"/>
      <c r="Q2" s="89"/>
      <c r="R2" s="90" t="s">
        <v>78</v>
      </c>
      <c r="S2" s="91"/>
      <c r="T2" s="91"/>
      <c r="U2" s="91"/>
      <c r="V2" s="91"/>
      <c r="W2" s="91"/>
      <c r="X2" s="81" t="s">
        <v>62</v>
      </c>
      <c r="Y2" s="82"/>
      <c r="Z2" s="82"/>
      <c r="AA2" s="83"/>
      <c r="AB2" s="84" t="s">
        <v>63</v>
      </c>
      <c r="AC2" s="85"/>
      <c r="AD2" s="85"/>
      <c r="AE2" s="86"/>
      <c r="AF2" s="74" t="s">
        <v>64</v>
      </c>
      <c r="AG2" s="75"/>
      <c r="AH2" s="75"/>
      <c r="AI2" s="76"/>
      <c r="AJ2" s="77" t="s">
        <v>66</v>
      </c>
      <c r="AK2" s="78"/>
      <c r="AL2" s="78"/>
      <c r="AM2" s="79"/>
      <c r="AN2" s="80" t="s">
        <v>79</v>
      </c>
      <c r="AO2" s="80"/>
      <c r="AP2" s="80"/>
    </row>
    <row r="3" spans="1:42" s="40" customFormat="1" ht="87.75" customHeight="1" x14ac:dyDescent="0.25">
      <c r="A3" s="17" t="s">
        <v>68</v>
      </c>
      <c r="B3" s="18" t="s">
        <v>69</v>
      </c>
      <c r="C3" s="48" t="s">
        <v>13</v>
      </c>
      <c r="D3" s="49" t="s">
        <v>17</v>
      </c>
      <c r="E3" s="49" t="s">
        <v>18</v>
      </c>
      <c r="F3" s="49" t="s">
        <v>42</v>
      </c>
      <c r="G3" s="49" t="s">
        <v>19</v>
      </c>
      <c r="H3" s="50" t="s">
        <v>20</v>
      </c>
      <c r="I3" s="49" t="s">
        <v>22</v>
      </c>
      <c r="J3" s="49" t="s">
        <v>21</v>
      </c>
      <c r="K3" s="49" t="s">
        <v>43</v>
      </c>
      <c r="L3" s="49" t="s">
        <v>23</v>
      </c>
      <c r="M3" s="49" t="s">
        <v>24</v>
      </c>
      <c r="N3" s="49" t="s">
        <v>25</v>
      </c>
      <c r="O3" s="49" t="s">
        <v>26</v>
      </c>
      <c r="P3" s="49" t="s">
        <v>27</v>
      </c>
      <c r="Q3" s="49" t="s">
        <v>28</v>
      </c>
      <c r="R3" s="51" t="s">
        <v>29</v>
      </c>
      <c r="S3" s="52" t="s">
        <v>51</v>
      </c>
      <c r="T3" s="52" t="s">
        <v>52</v>
      </c>
      <c r="U3" s="52" t="s">
        <v>53</v>
      </c>
      <c r="V3" s="51" t="s">
        <v>30</v>
      </c>
      <c r="W3" s="51" t="s">
        <v>31</v>
      </c>
      <c r="X3" s="53" t="s">
        <v>32</v>
      </c>
      <c r="Y3" s="53" t="s">
        <v>33</v>
      </c>
      <c r="Z3" s="53" t="s">
        <v>34</v>
      </c>
      <c r="AA3" s="53" t="s">
        <v>35</v>
      </c>
      <c r="AB3" s="54" t="s">
        <v>32</v>
      </c>
      <c r="AC3" s="54" t="s">
        <v>33</v>
      </c>
      <c r="AD3" s="54" t="s">
        <v>34</v>
      </c>
      <c r="AE3" s="54" t="s">
        <v>35</v>
      </c>
      <c r="AF3" s="55" t="s">
        <v>32</v>
      </c>
      <c r="AG3" s="55" t="s">
        <v>33</v>
      </c>
      <c r="AH3" s="55" t="s">
        <v>34</v>
      </c>
      <c r="AI3" s="55" t="s">
        <v>35</v>
      </c>
      <c r="AJ3" s="56" t="s">
        <v>32</v>
      </c>
      <c r="AK3" s="56" t="s">
        <v>33</v>
      </c>
      <c r="AL3" s="56" t="s">
        <v>34</v>
      </c>
      <c r="AM3" s="56" t="s">
        <v>35</v>
      </c>
      <c r="AN3" s="51" t="s">
        <v>36</v>
      </c>
      <c r="AO3" s="51" t="s">
        <v>37</v>
      </c>
      <c r="AP3" s="57" t="s">
        <v>35</v>
      </c>
    </row>
    <row r="4" spans="1:42" ht="267.75" customHeight="1" x14ac:dyDescent="0.3">
      <c r="A4" s="15" t="s">
        <v>194</v>
      </c>
      <c r="B4" s="15" t="s">
        <v>195</v>
      </c>
      <c r="C4" s="42" t="s">
        <v>126</v>
      </c>
      <c r="D4" s="42" t="s">
        <v>127</v>
      </c>
      <c r="E4" s="42" t="s">
        <v>12</v>
      </c>
      <c r="F4" s="41" t="s">
        <v>125</v>
      </c>
      <c r="G4" s="42" t="s">
        <v>125</v>
      </c>
      <c r="H4" s="58" t="s">
        <v>124</v>
      </c>
      <c r="I4" s="41" t="s">
        <v>198</v>
      </c>
      <c r="J4" s="42" t="s">
        <v>243</v>
      </c>
      <c r="K4" s="42" t="s">
        <v>11</v>
      </c>
      <c r="L4" s="15" t="s">
        <v>7</v>
      </c>
      <c r="M4" s="43" t="s">
        <v>9</v>
      </c>
      <c r="N4" s="43" t="s">
        <v>1</v>
      </c>
      <c r="O4" s="43">
        <v>32286</v>
      </c>
      <c r="P4" s="59">
        <v>2025</v>
      </c>
      <c r="Q4" s="43" t="s">
        <v>202</v>
      </c>
      <c r="R4" s="43" t="s">
        <v>140</v>
      </c>
      <c r="S4" s="60" t="s">
        <v>197</v>
      </c>
      <c r="T4" s="60" t="s">
        <v>141</v>
      </c>
      <c r="U4" s="60" t="s">
        <v>145</v>
      </c>
      <c r="V4" s="43">
        <v>15894</v>
      </c>
      <c r="W4" s="43">
        <v>13982</v>
      </c>
      <c r="X4" s="42">
        <v>0</v>
      </c>
      <c r="Y4" s="42">
        <v>0</v>
      </c>
      <c r="Z4" s="61">
        <v>0</v>
      </c>
      <c r="AA4" s="62"/>
      <c r="AB4" s="42">
        <v>0</v>
      </c>
      <c r="AC4" s="42">
        <v>0</v>
      </c>
      <c r="AD4" s="61">
        <v>0</v>
      </c>
      <c r="AE4" s="62"/>
      <c r="AF4" s="15"/>
      <c r="AG4" s="15"/>
      <c r="AH4" s="61"/>
      <c r="AI4" s="62"/>
      <c r="AJ4" s="42"/>
      <c r="AK4" s="15"/>
      <c r="AL4" s="61"/>
      <c r="AM4" s="62"/>
      <c r="AN4" s="44">
        <f>Y4+AC4+AG4+AK4</f>
        <v>0</v>
      </c>
      <c r="AO4" s="60">
        <f>AN4/W4</f>
        <v>0</v>
      </c>
      <c r="AP4" s="62"/>
    </row>
    <row r="5" spans="1:42" ht="200.1" customHeight="1" x14ac:dyDescent="0.3">
      <c r="A5" s="15" t="s">
        <v>194</v>
      </c>
      <c r="B5" s="15" t="s">
        <v>195</v>
      </c>
      <c r="C5" s="42" t="s">
        <v>126</v>
      </c>
      <c r="D5" s="42" t="s">
        <v>127</v>
      </c>
      <c r="E5" s="42" t="s">
        <v>122</v>
      </c>
      <c r="F5" s="41" t="s">
        <v>224</v>
      </c>
      <c r="G5" s="42" t="s">
        <v>224</v>
      </c>
      <c r="H5" s="42" t="s">
        <v>123</v>
      </c>
      <c r="I5" s="41" t="s">
        <v>196</v>
      </c>
      <c r="J5" s="69" t="s">
        <v>244</v>
      </c>
      <c r="K5" s="42" t="s">
        <v>11</v>
      </c>
      <c r="L5" s="15" t="s">
        <v>7</v>
      </c>
      <c r="M5" s="43" t="s">
        <v>9</v>
      </c>
      <c r="N5" s="43" t="s">
        <v>1</v>
      </c>
      <c r="O5" s="43">
        <v>10534</v>
      </c>
      <c r="P5" s="59">
        <v>2025</v>
      </c>
      <c r="Q5" s="43" t="s">
        <v>203</v>
      </c>
      <c r="R5" s="43" t="s">
        <v>140</v>
      </c>
      <c r="S5" s="60" t="s">
        <v>197</v>
      </c>
      <c r="T5" s="60" t="s">
        <v>141</v>
      </c>
      <c r="U5" s="60" t="s">
        <v>145</v>
      </c>
      <c r="V5" s="43">
        <v>10714</v>
      </c>
      <c r="W5" s="43">
        <v>10600</v>
      </c>
      <c r="X5" s="42">
        <v>0</v>
      </c>
      <c r="Y5" s="42">
        <v>0</v>
      </c>
      <c r="Z5" s="61">
        <v>0</v>
      </c>
      <c r="AA5" s="62"/>
      <c r="AB5" s="42">
        <v>0</v>
      </c>
      <c r="AC5" s="42">
        <v>0</v>
      </c>
      <c r="AD5" s="61">
        <v>0</v>
      </c>
      <c r="AE5" s="62"/>
      <c r="AF5" s="15"/>
      <c r="AG5" s="15"/>
      <c r="AH5" s="61"/>
      <c r="AI5" s="62"/>
      <c r="AJ5" s="42"/>
      <c r="AK5" s="15"/>
      <c r="AL5" s="61"/>
      <c r="AM5" s="62"/>
      <c r="AN5" s="44">
        <f t="shared" ref="AN5:AN23" si="0">Y5+AC5+AG5+AK5</f>
        <v>0</v>
      </c>
      <c r="AO5" s="60">
        <f t="shared" ref="AO5:AO23" si="1">AN5/W5</f>
        <v>0</v>
      </c>
      <c r="AP5" s="62"/>
    </row>
    <row r="6" spans="1:42" ht="200.1" customHeight="1" x14ac:dyDescent="0.3">
      <c r="A6" s="15" t="s">
        <v>194</v>
      </c>
      <c r="B6" s="15" t="s">
        <v>195</v>
      </c>
      <c r="C6" s="42" t="s">
        <v>126</v>
      </c>
      <c r="D6" s="42" t="s">
        <v>222</v>
      </c>
      <c r="E6" s="42" t="s">
        <v>128</v>
      </c>
      <c r="F6" s="41" t="s">
        <v>129</v>
      </c>
      <c r="G6" s="63" t="s">
        <v>129</v>
      </c>
      <c r="H6" s="63" t="s">
        <v>130</v>
      </c>
      <c r="I6" s="41" t="s">
        <v>131</v>
      </c>
      <c r="J6" s="64" t="s">
        <v>225</v>
      </c>
      <c r="K6" s="42" t="s">
        <v>11</v>
      </c>
      <c r="L6" s="15" t="s">
        <v>7</v>
      </c>
      <c r="M6" s="42" t="s">
        <v>9</v>
      </c>
      <c r="N6" s="42" t="s">
        <v>132</v>
      </c>
      <c r="O6" s="43">
        <v>1500</v>
      </c>
      <c r="P6" s="59">
        <v>2025</v>
      </c>
      <c r="Q6" s="43" t="s">
        <v>204</v>
      </c>
      <c r="R6" s="43" t="s">
        <v>140</v>
      </c>
      <c r="S6" s="60" t="s">
        <v>133</v>
      </c>
      <c r="T6" s="60" t="s">
        <v>134</v>
      </c>
      <c r="U6" s="60" t="s">
        <v>135</v>
      </c>
      <c r="V6" s="43">
        <v>1500</v>
      </c>
      <c r="W6" s="43">
        <v>1500</v>
      </c>
      <c r="X6" s="42">
        <v>0</v>
      </c>
      <c r="Y6" s="42">
        <v>0</v>
      </c>
      <c r="Z6" s="61">
        <v>0</v>
      </c>
      <c r="AA6" s="62"/>
      <c r="AB6" s="15">
        <v>0</v>
      </c>
      <c r="AC6" s="15">
        <v>0</v>
      </c>
      <c r="AD6" s="70">
        <v>0</v>
      </c>
      <c r="AE6" s="62"/>
      <c r="AF6" s="15"/>
      <c r="AG6" s="15"/>
      <c r="AH6" s="61"/>
      <c r="AI6" s="62"/>
      <c r="AJ6" s="44"/>
      <c r="AK6" s="15"/>
      <c r="AL6" s="61"/>
      <c r="AM6" s="62"/>
      <c r="AN6" s="44">
        <f t="shared" si="0"/>
        <v>0</v>
      </c>
      <c r="AO6" s="60">
        <f>AN6/W6</f>
        <v>0</v>
      </c>
      <c r="AP6" s="62"/>
    </row>
    <row r="7" spans="1:42" ht="381.75" customHeight="1" x14ac:dyDescent="0.3">
      <c r="A7" s="15" t="s">
        <v>194</v>
      </c>
      <c r="B7" s="15" t="s">
        <v>195</v>
      </c>
      <c r="C7" s="42" t="s">
        <v>126</v>
      </c>
      <c r="D7" s="42" t="s">
        <v>222</v>
      </c>
      <c r="E7" s="42" t="s">
        <v>136</v>
      </c>
      <c r="F7" s="41" t="s">
        <v>129</v>
      </c>
      <c r="G7" s="63" t="s">
        <v>137</v>
      </c>
      <c r="H7" s="63" t="s">
        <v>138</v>
      </c>
      <c r="I7" s="41" t="s">
        <v>139</v>
      </c>
      <c r="J7" s="64" t="s">
        <v>226</v>
      </c>
      <c r="K7" s="42" t="s">
        <v>11</v>
      </c>
      <c r="L7" s="15" t="s">
        <v>201</v>
      </c>
      <c r="M7" s="43" t="s">
        <v>9</v>
      </c>
      <c r="N7" s="43" t="s">
        <v>132</v>
      </c>
      <c r="O7" s="43">
        <v>800</v>
      </c>
      <c r="P7" s="59">
        <v>2025</v>
      </c>
      <c r="Q7" s="43" t="s">
        <v>205</v>
      </c>
      <c r="R7" s="43" t="s">
        <v>140</v>
      </c>
      <c r="S7" s="60" t="s">
        <v>133</v>
      </c>
      <c r="T7" s="60" t="s">
        <v>141</v>
      </c>
      <c r="U7" s="60" t="s">
        <v>142</v>
      </c>
      <c r="V7" s="65">
        <v>800</v>
      </c>
      <c r="W7" s="65">
        <v>800</v>
      </c>
      <c r="X7" s="42">
        <v>0</v>
      </c>
      <c r="Y7" s="42">
        <v>0</v>
      </c>
      <c r="Z7" s="61">
        <v>0</v>
      </c>
      <c r="AA7" s="62"/>
      <c r="AB7" s="42">
        <v>400</v>
      </c>
      <c r="AC7" s="15">
        <v>406</v>
      </c>
      <c r="AD7" s="70">
        <f t="shared" ref="AD7:AD22" si="2">AC7/AB7</f>
        <v>1.0149999999999999</v>
      </c>
      <c r="AE7" s="62" t="s">
        <v>98</v>
      </c>
      <c r="AF7" s="15"/>
      <c r="AG7" s="15"/>
      <c r="AH7" s="61"/>
      <c r="AI7" s="62"/>
      <c r="AJ7" s="42"/>
      <c r="AK7" s="15"/>
      <c r="AL7" s="61"/>
      <c r="AM7" s="62"/>
      <c r="AN7" s="44">
        <f>Y7+AC7+AG7+AK7</f>
        <v>406</v>
      </c>
      <c r="AO7" s="60">
        <f>AN7/W7</f>
        <v>0.50749999999999995</v>
      </c>
      <c r="AP7" s="62" t="s">
        <v>199</v>
      </c>
    </row>
    <row r="8" spans="1:42" ht="225.75" customHeight="1" x14ac:dyDescent="0.3">
      <c r="A8" s="15" t="s">
        <v>194</v>
      </c>
      <c r="B8" s="15" t="s">
        <v>195</v>
      </c>
      <c r="C8" s="42" t="s">
        <v>126</v>
      </c>
      <c r="D8" s="42" t="s">
        <v>222</v>
      </c>
      <c r="E8" s="42" t="s">
        <v>136</v>
      </c>
      <c r="F8" s="41" t="s">
        <v>129</v>
      </c>
      <c r="G8" s="63" t="s">
        <v>143</v>
      </c>
      <c r="H8" s="63" t="s">
        <v>144</v>
      </c>
      <c r="I8" s="41" t="s">
        <v>223</v>
      </c>
      <c r="J8" s="64" t="s">
        <v>227</v>
      </c>
      <c r="K8" s="42" t="s">
        <v>11</v>
      </c>
      <c r="L8" s="15" t="s">
        <v>201</v>
      </c>
      <c r="M8" s="43" t="s">
        <v>9</v>
      </c>
      <c r="N8" s="43" t="s">
        <v>132</v>
      </c>
      <c r="O8" s="43">
        <v>1650</v>
      </c>
      <c r="P8" s="59">
        <v>2025</v>
      </c>
      <c r="Q8" s="43" t="s">
        <v>206</v>
      </c>
      <c r="R8" s="43" t="s">
        <v>140</v>
      </c>
      <c r="S8" s="60" t="s">
        <v>133</v>
      </c>
      <c r="T8" s="60" t="s">
        <v>141</v>
      </c>
      <c r="U8" s="60" t="s">
        <v>145</v>
      </c>
      <c r="V8" s="65">
        <v>1650</v>
      </c>
      <c r="W8" s="65">
        <v>1223</v>
      </c>
      <c r="X8" s="42">
        <v>373</v>
      </c>
      <c r="Y8" s="42">
        <v>373</v>
      </c>
      <c r="Z8" s="61">
        <f>Y8/X8</f>
        <v>1</v>
      </c>
      <c r="AA8" s="62" t="s">
        <v>199</v>
      </c>
      <c r="AB8" s="15">
        <v>450</v>
      </c>
      <c r="AC8" s="15">
        <v>450</v>
      </c>
      <c r="AD8" s="70">
        <f t="shared" si="2"/>
        <v>1</v>
      </c>
      <c r="AE8" s="62" t="s">
        <v>98</v>
      </c>
      <c r="AF8" s="15"/>
      <c r="AG8" s="15"/>
      <c r="AH8" s="61"/>
      <c r="AI8" s="62"/>
      <c r="AJ8" s="42"/>
      <c r="AK8" s="15"/>
      <c r="AL8" s="61"/>
      <c r="AM8" s="62"/>
      <c r="AN8" s="44">
        <f>Y8+AC8+AG8+AK8</f>
        <v>823</v>
      </c>
      <c r="AO8" s="60">
        <f>AN8/W8</f>
        <v>0.67293540474243663</v>
      </c>
      <c r="AP8" s="62" t="s">
        <v>199</v>
      </c>
    </row>
    <row r="9" spans="1:42" ht="297" customHeight="1" x14ac:dyDescent="0.3">
      <c r="A9" s="15" t="s">
        <v>194</v>
      </c>
      <c r="B9" s="15" t="s">
        <v>195</v>
      </c>
      <c r="C9" s="42" t="s">
        <v>126</v>
      </c>
      <c r="D9" s="42" t="s">
        <v>222</v>
      </c>
      <c r="E9" s="42" t="s">
        <v>128</v>
      </c>
      <c r="F9" s="41" t="s">
        <v>146</v>
      </c>
      <c r="G9" s="42" t="s">
        <v>146</v>
      </c>
      <c r="H9" s="42" t="s">
        <v>147</v>
      </c>
      <c r="I9" s="41" t="s">
        <v>193</v>
      </c>
      <c r="J9" s="42" t="s">
        <v>228</v>
      </c>
      <c r="K9" s="42" t="s">
        <v>11</v>
      </c>
      <c r="L9" s="15" t="s">
        <v>7</v>
      </c>
      <c r="M9" s="43" t="s">
        <v>192</v>
      </c>
      <c r="N9" s="43" t="s">
        <v>132</v>
      </c>
      <c r="O9" s="43">
        <v>103</v>
      </c>
      <c r="P9" s="59">
        <v>2025</v>
      </c>
      <c r="Q9" s="43" t="s">
        <v>207</v>
      </c>
      <c r="R9" s="43" t="s">
        <v>140</v>
      </c>
      <c r="S9" s="60" t="s">
        <v>133</v>
      </c>
      <c r="T9" s="60" t="s">
        <v>141</v>
      </c>
      <c r="U9" s="60" t="s">
        <v>145</v>
      </c>
      <c r="V9" s="65">
        <v>101</v>
      </c>
      <c r="W9" s="65">
        <v>101</v>
      </c>
      <c r="X9" s="42">
        <v>0</v>
      </c>
      <c r="Y9" s="42">
        <v>0</v>
      </c>
      <c r="Z9" s="61">
        <v>0</v>
      </c>
      <c r="AA9" s="62"/>
      <c r="AB9" s="15">
        <v>3</v>
      </c>
      <c r="AC9" s="15">
        <v>3</v>
      </c>
      <c r="AD9" s="70">
        <f t="shared" si="2"/>
        <v>1</v>
      </c>
      <c r="AE9" s="62" t="s">
        <v>98</v>
      </c>
      <c r="AF9" s="15"/>
      <c r="AG9" s="15"/>
      <c r="AH9" s="61"/>
      <c r="AI9" s="62"/>
      <c r="AJ9" s="15"/>
      <c r="AK9" s="15"/>
      <c r="AL9" s="61"/>
      <c r="AM9" s="62"/>
      <c r="AN9" s="44">
        <f>Y9+AC9+AG9+AK9</f>
        <v>3</v>
      </c>
      <c r="AO9" s="60">
        <f>AN9/W9</f>
        <v>2.9702970297029702E-2</v>
      </c>
      <c r="AP9" s="62" t="s">
        <v>199</v>
      </c>
    </row>
    <row r="10" spans="1:42" ht="225.75" customHeight="1" x14ac:dyDescent="0.3">
      <c r="A10" s="15" t="s">
        <v>194</v>
      </c>
      <c r="B10" s="15" t="s">
        <v>195</v>
      </c>
      <c r="C10" s="42" t="s">
        <v>126</v>
      </c>
      <c r="D10" s="42" t="s">
        <v>222</v>
      </c>
      <c r="E10" s="42" t="s">
        <v>136</v>
      </c>
      <c r="F10" s="41" t="s">
        <v>146</v>
      </c>
      <c r="G10" s="42" t="s">
        <v>148</v>
      </c>
      <c r="H10" s="42" t="s">
        <v>149</v>
      </c>
      <c r="I10" s="41" t="s">
        <v>150</v>
      </c>
      <c r="J10" s="42" t="s">
        <v>229</v>
      </c>
      <c r="K10" s="42" t="s">
        <v>11</v>
      </c>
      <c r="L10" s="15" t="s">
        <v>201</v>
      </c>
      <c r="M10" s="43" t="s">
        <v>9</v>
      </c>
      <c r="N10" s="43" t="s">
        <v>132</v>
      </c>
      <c r="O10" s="43">
        <v>26</v>
      </c>
      <c r="P10" s="59">
        <v>2025</v>
      </c>
      <c r="Q10" s="43" t="s">
        <v>208</v>
      </c>
      <c r="R10" s="43" t="s">
        <v>140</v>
      </c>
      <c r="S10" s="60" t="s">
        <v>133</v>
      </c>
      <c r="T10" s="60" t="s">
        <v>141</v>
      </c>
      <c r="U10" s="60" t="s">
        <v>145</v>
      </c>
      <c r="V10" s="65">
        <v>24</v>
      </c>
      <c r="W10" s="65">
        <v>24</v>
      </c>
      <c r="X10" s="42">
        <v>4</v>
      </c>
      <c r="Y10" s="42">
        <v>4</v>
      </c>
      <c r="Z10" s="61">
        <f t="shared" ref="Z10:Z23" si="3">Y10/X10</f>
        <v>1</v>
      </c>
      <c r="AA10" s="62" t="s">
        <v>199</v>
      </c>
      <c r="AB10" s="15">
        <v>3</v>
      </c>
      <c r="AC10" s="15">
        <v>11</v>
      </c>
      <c r="AD10" s="116">
        <f t="shared" si="2"/>
        <v>3.6666666666666665</v>
      </c>
      <c r="AE10" s="62" t="s">
        <v>245</v>
      </c>
      <c r="AF10" s="15"/>
      <c r="AG10" s="15"/>
      <c r="AH10" s="61"/>
      <c r="AI10" s="62"/>
      <c r="AJ10" s="15"/>
      <c r="AK10" s="15"/>
      <c r="AL10" s="61"/>
      <c r="AM10" s="62"/>
      <c r="AN10" s="44">
        <f>Y10+AC10+AG10+AK10</f>
        <v>15</v>
      </c>
      <c r="AO10" s="60">
        <f>AN10/W10</f>
        <v>0.625</v>
      </c>
      <c r="AP10" s="62" t="s">
        <v>199</v>
      </c>
    </row>
    <row r="11" spans="1:42" ht="200.1" customHeight="1" x14ac:dyDescent="0.3">
      <c r="A11" s="15" t="s">
        <v>194</v>
      </c>
      <c r="B11" s="15" t="s">
        <v>195</v>
      </c>
      <c r="C11" s="42" t="s">
        <v>126</v>
      </c>
      <c r="D11" s="42" t="s">
        <v>222</v>
      </c>
      <c r="E11" s="42" t="s">
        <v>136</v>
      </c>
      <c r="F11" s="41" t="s">
        <v>146</v>
      </c>
      <c r="G11" s="42" t="s">
        <v>151</v>
      </c>
      <c r="H11" s="42" t="s">
        <v>152</v>
      </c>
      <c r="I11" s="41" t="s">
        <v>153</v>
      </c>
      <c r="J11" s="42" t="s">
        <v>230</v>
      </c>
      <c r="K11" s="42" t="s">
        <v>11</v>
      </c>
      <c r="L11" s="15" t="s">
        <v>201</v>
      </c>
      <c r="M11" s="43" t="s">
        <v>9</v>
      </c>
      <c r="N11" s="43" t="s">
        <v>132</v>
      </c>
      <c r="O11" s="43">
        <v>203</v>
      </c>
      <c r="P11" s="59">
        <v>2025</v>
      </c>
      <c r="Q11" s="43" t="s">
        <v>209</v>
      </c>
      <c r="R11" s="43" t="s">
        <v>140</v>
      </c>
      <c r="S11" s="60" t="s">
        <v>133</v>
      </c>
      <c r="T11" s="60" t="s">
        <v>141</v>
      </c>
      <c r="U11" s="60" t="s">
        <v>145</v>
      </c>
      <c r="V11" s="65">
        <v>472</v>
      </c>
      <c r="W11" s="65">
        <v>235</v>
      </c>
      <c r="X11" s="42">
        <v>60</v>
      </c>
      <c r="Y11" s="42">
        <v>60</v>
      </c>
      <c r="Z11" s="61">
        <f t="shared" si="3"/>
        <v>1</v>
      </c>
      <c r="AA11" s="62" t="s">
        <v>199</v>
      </c>
      <c r="AB11" s="15">
        <v>76</v>
      </c>
      <c r="AC11" s="15">
        <v>76</v>
      </c>
      <c r="AD11" s="70">
        <f t="shared" si="2"/>
        <v>1</v>
      </c>
      <c r="AE11" s="62" t="s">
        <v>98</v>
      </c>
      <c r="AF11" s="15"/>
      <c r="AG11" s="15"/>
      <c r="AH11" s="61"/>
      <c r="AI11" s="62"/>
      <c r="AJ11" s="15"/>
      <c r="AK11" s="15"/>
      <c r="AL11" s="61"/>
      <c r="AM11" s="62"/>
      <c r="AN11" s="44">
        <f>Y11+AC11+AG11+AK11</f>
        <v>136</v>
      </c>
      <c r="AO11" s="60">
        <f t="shared" si="1"/>
        <v>0.5787234042553191</v>
      </c>
      <c r="AP11" s="62" t="s">
        <v>199</v>
      </c>
    </row>
    <row r="12" spans="1:42" ht="254.25" customHeight="1" x14ac:dyDescent="0.3">
      <c r="A12" s="15" t="s">
        <v>194</v>
      </c>
      <c r="B12" s="15" t="s">
        <v>195</v>
      </c>
      <c r="C12" s="42" t="s">
        <v>126</v>
      </c>
      <c r="D12" s="42" t="s">
        <v>222</v>
      </c>
      <c r="E12" s="42" t="s">
        <v>136</v>
      </c>
      <c r="F12" s="41" t="s">
        <v>146</v>
      </c>
      <c r="G12" s="42" t="s">
        <v>154</v>
      </c>
      <c r="H12" s="42" t="s">
        <v>155</v>
      </c>
      <c r="I12" s="41" t="s">
        <v>156</v>
      </c>
      <c r="J12" s="42" t="s">
        <v>231</v>
      </c>
      <c r="K12" s="42" t="s">
        <v>11</v>
      </c>
      <c r="L12" s="15" t="s">
        <v>201</v>
      </c>
      <c r="M12" s="43" t="s">
        <v>9</v>
      </c>
      <c r="N12" s="43" t="s">
        <v>132</v>
      </c>
      <c r="O12" s="43">
        <v>130</v>
      </c>
      <c r="P12" s="59">
        <v>2025</v>
      </c>
      <c r="Q12" s="43" t="s">
        <v>210</v>
      </c>
      <c r="R12" s="43" t="s">
        <v>140</v>
      </c>
      <c r="S12" s="60" t="s">
        <v>133</v>
      </c>
      <c r="T12" s="60" t="s">
        <v>141</v>
      </c>
      <c r="U12" s="60" t="s">
        <v>145</v>
      </c>
      <c r="V12" s="65">
        <v>100</v>
      </c>
      <c r="W12" s="65">
        <v>100</v>
      </c>
      <c r="X12" s="42">
        <v>0</v>
      </c>
      <c r="Y12" s="42">
        <v>0</v>
      </c>
      <c r="Z12" s="61">
        <v>0</v>
      </c>
      <c r="AA12" s="62"/>
      <c r="AB12" s="15">
        <v>0</v>
      </c>
      <c r="AC12" s="15">
        <v>0</v>
      </c>
      <c r="AD12" s="70">
        <v>0</v>
      </c>
      <c r="AE12" s="62"/>
      <c r="AF12" s="15"/>
      <c r="AG12" s="15"/>
      <c r="AH12" s="61"/>
      <c r="AI12" s="62"/>
      <c r="AJ12" s="15"/>
      <c r="AK12" s="15"/>
      <c r="AL12" s="61"/>
      <c r="AM12" s="62"/>
      <c r="AN12" s="44">
        <f t="shared" si="0"/>
        <v>0</v>
      </c>
      <c r="AO12" s="60">
        <f t="shared" si="1"/>
        <v>0</v>
      </c>
      <c r="AP12" s="62"/>
    </row>
    <row r="13" spans="1:42" ht="315" customHeight="1" x14ac:dyDescent="0.3">
      <c r="A13" s="15" t="s">
        <v>194</v>
      </c>
      <c r="B13" s="15" t="s">
        <v>195</v>
      </c>
      <c r="C13" s="42" t="s">
        <v>126</v>
      </c>
      <c r="D13" s="42" t="s">
        <v>222</v>
      </c>
      <c r="E13" s="42" t="s">
        <v>128</v>
      </c>
      <c r="F13" s="41" t="s">
        <v>157</v>
      </c>
      <c r="G13" s="42" t="s">
        <v>157</v>
      </c>
      <c r="H13" s="42" t="s">
        <v>158</v>
      </c>
      <c r="I13" s="41" t="s">
        <v>159</v>
      </c>
      <c r="J13" s="42" t="s">
        <v>232</v>
      </c>
      <c r="K13" s="42" t="s">
        <v>11</v>
      </c>
      <c r="L13" s="15" t="s">
        <v>7</v>
      </c>
      <c r="M13" s="43" t="s">
        <v>9</v>
      </c>
      <c r="N13" s="43" t="s">
        <v>132</v>
      </c>
      <c r="O13" s="43">
        <v>1</v>
      </c>
      <c r="P13" s="59">
        <v>2025</v>
      </c>
      <c r="Q13" s="43" t="s">
        <v>211</v>
      </c>
      <c r="R13" s="43" t="s">
        <v>140</v>
      </c>
      <c r="S13" s="60" t="s">
        <v>133</v>
      </c>
      <c r="T13" s="60" t="s">
        <v>141</v>
      </c>
      <c r="U13" s="60" t="s">
        <v>145</v>
      </c>
      <c r="V13" s="65">
        <v>1</v>
      </c>
      <c r="W13" s="65">
        <v>1</v>
      </c>
      <c r="X13" s="42">
        <v>0</v>
      </c>
      <c r="Y13" s="42">
        <v>0</v>
      </c>
      <c r="Z13" s="61">
        <v>0</v>
      </c>
      <c r="AA13" s="62"/>
      <c r="AB13" s="15">
        <v>0</v>
      </c>
      <c r="AC13" s="15">
        <v>0</v>
      </c>
      <c r="AD13" s="70">
        <v>0</v>
      </c>
      <c r="AE13" s="62"/>
      <c r="AF13" s="15"/>
      <c r="AG13" s="15"/>
      <c r="AH13" s="61"/>
      <c r="AI13" s="62"/>
      <c r="AJ13" s="15"/>
      <c r="AK13" s="15"/>
      <c r="AL13" s="61"/>
      <c r="AM13" s="62"/>
      <c r="AN13" s="44">
        <f t="shared" si="0"/>
        <v>0</v>
      </c>
      <c r="AO13" s="60">
        <f t="shared" si="1"/>
        <v>0</v>
      </c>
      <c r="AP13" s="62"/>
    </row>
    <row r="14" spans="1:42" ht="330" customHeight="1" x14ac:dyDescent="0.3">
      <c r="A14" s="15" t="s">
        <v>194</v>
      </c>
      <c r="B14" s="15" t="s">
        <v>195</v>
      </c>
      <c r="C14" s="42" t="s">
        <v>126</v>
      </c>
      <c r="D14" s="42" t="s">
        <v>222</v>
      </c>
      <c r="E14" s="42" t="s">
        <v>136</v>
      </c>
      <c r="F14" s="41" t="s">
        <v>157</v>
      </c>
      <c r="G14" s="42" t="s">
        <v>160</v>
      </c>
      <c r="H14" s="42" t="s">
        <v>161</v>
      </c>
      <c r="I14" s="41" t="s">
        <v>162</v>
      </c>
      <c r="J14" s="42" t="s">
        <v>233</v>
      </c>
      <c r="K14" s="42" t="s">
        <v>11</v>
      </c>
      <c r="L14" s="15" t="s">
        <v>201</v>
      </c>
      <c r="M14" s="43" t="s">
        <v>9</v>
      </c>
      <c r="N14" s="43" t="s">
        <v>132</v>
      </c>
      <c r="O14" s="43">
        <v>3</v>
      </c>
      <c r="P14" s="59">
        <v>2025</v>
      </c>
      <c r="Q14" s="43" t="s">
        <v>212</v>
      </c>
      <c r="R14" s="43" t="s">
        <v>140</v>
      </c>
      <c r="S14" s="60" t="s">
        <v>133</v>
      </c>
      <c r="T14" s="60" t="s">
        <v>141</v>
      </c>
      <c r="U14" s="60" t="s">
        <v>145</v>
      </c>
      <c r="V14" s="65">
        <v>3</v>
      </c>
      <c r="W14" s="65">
        <v>3</v>
      </c>
      <c r="X14" s="42">
        <v>0</v>
      </c>
      <c r="Y14" s="42">
        <v>0</v>
      </c>
      <c r="Z14" s="61">
        <v>0</v>
      </c>
      <c r="AA14" s="62"/>
      <c r="AB14" s="15">
        <v>1</v>
      </c>
      <c r="AC14" s="15">
        <v>1</v>
      </c>
      <c r="AD14" s="70">
        <f t="shared" si="2"/>
        <v>1</v>
      </c>
      <c r="AE14" s="62" t="s">
        <v>98</v>
      </c>
      <c r="AF14" s="15"/>
      <c r="AG14" s="15"/>
      <c r="AH14" s="61"/>
      <c r="AI14" s="62"/>
      <c r="AJ14" s="15"/>
      <c r="AK14" s="15"/>
      <c r="AL14" s="61"/>
      <c r="AM14" s="62"/>
      <c r="AN14" s="44">
        <f>Y14+AC14+AG14+AK14</f>
        <v>1</v>
      </c>
      <c r="AO14" s="60">
        <f t="shared" si="1"/>
        <v>0.33333333333333331</v>
      </c>
      <c r="AP14" s="62" t="s">
        <v>199</v>
      </c>
    </row>
    <row r="15" spans="1:42" ht="322.5" customHeight="1" x14ac:dyDescent="0.3">
      <c r="A15" s="15" t="s">
        <v>194</v>
      </c>
      <c r="B15" s="15" t="s">
        <v>195</v>
      </c>
      <c r="C15" s="42" t="s">
        <v>126</v>
      </c>
      <c r="D15" s="42" t="s">
        <v>222</v>
      </c>
      <c r="E15" s="42" t="s">
        <v>128</v>
      </c>
      <c r="F15" s="41" t="s">
        <v>163</v>
      </c>
      <c r="G15" s="42" t="s">
        <v>163</v>
      </c>
      <c r="H15" s="42" t="s">
        <v>164</v>
      </c>
      <c r="I15" s="41" t="s">
        <v>165</v>
      </c>
      <c r="J15" s="42" t="s">
        <v>234</v>
      </c>
      <c r="K15" s="42" t="s">
        <v>11</v>
      </c>
      <c r="L15" s="15" t="s">
        <v>7</v>
      </c>
      <c r="M15" s="43" t="s">
        <v>9</v>
      </c>
      <c r="N15" s="43" t="s">
        <v>132</v>
      </c>
      <c r="O15" s="43">
        <v>3</v>
      </c>
      <c r="P15" s="59">
        <v>2025</v>
      </c>
      <c r="Q15" s="43" t="s">
        <v>213</v>
      </c>
      <c r="R15" s="43" t="s">
        <v>140</v>
      </c>
      <c r="S15" s="60" t="s">
        <v>133</v>
      </c>
      <c r="T15" s="60" t="s">
        <v>141</v>
      </c>
      <c r="U15" s="60" t="s">
        <v>145</v>
      </c>
      <c r="V15" s="65">
        <v>3</v>
      </c>
      <c r="W15" s="65">
        <v>12</v>
      </c>
      <c r="X15" s="42">
        <v>1</v>
      </c>
      <c r="Y15" s="42">
        <v>1</v>
      </c>
      <c r="Z15" s="61">
        <f t="shared" si="3"/>
        <v>1</v>
      </c>
      <c r="AA15" s="62" t="s">
        <v>199</v>
      </c>
      <c r="AB15" s="15">
        <v>3</v>
      </c>
      <c r="AC15" s="15">
        <v>3</v>
      </c>
      <c r="AD15" s="70">
        <f t="shared" si="2"/>
        <v>1</v>
      </c>
      <c r="AE15" s="62" t="s">
        <v>98</v>
      </c>
      <c r="AF15" s="15"/>
      <c r="AG15" s="15"/>
      <c r="AH15" s="61"/>
      <c r="AI15" s="62"/>
      <c r="AJ15" s="15"/>
      <c r="AK15" s="15"/>
      <c r="AL15" s="61"/>
      <c r="AM15" s="62"/>
      <c r="AN15" s="44">
        <f>Y15+AC15+AG15+AK15</f>
        <v>4</v>
      </c>
      <c r="AO15" s="60">
        <f t="shared" si="1"/>
        <v>0.33333333333333331</v>
      </c>
      <c r="AP15" s="62" t="s">
        <v>199</v>
      </c>
    </row>
    <row r="16" spans="1:42" ht="200.1" customHeight="1" x14ac:dyDescent="0.3">
      <c r="A16" s="15" t="s">
        <v>194</v>
      </c>
      <c r="B16" s="15" t="s">
        <v>195</v>
      </c>
      <c r="C16" s="42" t="s">
        <v>126</v>
      </c>
      <c r="D16" s="42" t="s">
        <v>222</v>
      </c>
      <c r="E16" s="42" t="s">
        <v>136</v>
      </c>
      <c r="F16" s="41" t="s">
        <v>163</v>
      </c>
      <c r="G16" s="42" t="s">
        <v>166</v>
      </c>
      <c r="H16" s="42" t="s">
        <v>167</v>
      </c>
      <c r="I16" s="41" t="s">
        <v>168</v>
      </c>
      <c r="J16" s="42" t="s">
        <v>235</v>
      </c>
      <c r="K16" s="42" t="s">
        <v>11</v>
      </c>
      <c r="L16" s="42" t="s">
        <v>201</v>
      </c>
      <c r="M16" s="43" t="s">
        <v>192</v>
      </c>
      <c r="N16" s="43" t="s">
        <v>132</v>
      </c>
      <c r="O16" s="43">
        <v>106</v>
      </c>
      <c r="P16" s="59">
        <v>2025</v>
      </c>
      <c r="Q16" s="43" t="s">
        <v>214</v>
      </c>
      <c r="R16" s="43" t="s">
        <v>140</v>
      </c>
      <c r="S16" s="60" t="s">
        <v>133</v>
      </c>
      <c r="T16" s="60" t="s">
        <v>141</v>
      </c>
      <c r="U16" s="60" t="s">
        <v>145</v>
      </c>
      <c r="V16" s="65">
        <v>100</v>
      </c>
      <c r="W16" s="65">
        <v>95</v>
      </c>
      <c r="X16" s="42">
        <v>0</v>
      </c>
      <c r="Y16" s="42">
        <v>0</v>
      </c>
      <c r="Z16" s="61">
        <v>0</v>
      </c>
      <c r="AA16" s="62"/>
      <c r="AB16" s="15">
        <v>0</v>
      </c>
      <c r="AC16" s="15">
        <v>0</v>
      </c>
      <c r="AD16" s="70">
        <v>0</v>
      </c>
      <c r="AE16" s="62"/>
      <c r="AF16" s="15"/>
      <c r="AG16" s="15"/>
      <c r="AH16" s="61"/>
      <c r="AI16" s="62"/>
      <c r="AJ16" s="15"/>
      <c r="AK16" s="15"/>
      <c r="AL16" s="61"/>
      <c r="AM16" s="62"/>
      <c r="AN16" s="44">
        <f t="shared" si="0"/>
        <v>0</v>
      </c>
      <c r="AO16" s="60">
        <f t="shared" si="1"/>
        <v>0</v>
      </c>
      <c r="AP16" s="62"/>
    </row>
    <row r="17" spans="1:42" ht="186.75" customHeight="1" x14ac:dyDescent="0.3">
      <c r="A17" s="15" t="s">
        <v>194</v>
      </c>
      <c r="B17" s="15" t="s">
        <v>195</v>
      </c>
      <c r="C17" s="42" t="s">
        <v>126</v>
      </c>
      <c r="D17" s="42" t="s">
        <v>222</v>
      </c>
      <c r="E17" s="42" t="s">
        <v>136</v>
      </c>
      <c r="F17" s="41" t="s">
        <v>163</v>
      </c>
      <c r="G17" s="42" t="s">
        <v>169</v>
      </c>
      <c r="H17" s="42" t="s">
        <v>170</v>
      </c>
      <c r="I17" s="41" t="s">
        <v>171</v>
      </c>
      <c r="J17" s="42" t="s">
        <v>236</v>
      </c>
      <c r="K17" s="42" t="s">
        <v>11</v>
      </c>
      <c r="L17" s="15" t="s">
        <v>201</v>
      </c>
      <c r="M17" s="43" t="s">
        <v>9</v>
      </c>
      <c r="N17" s="43" t="s">
        <v>132</v>
      </c>
      <c r="O17" s="43">
        <v>2</v>
      </c>
      <c r="P17" s="59">
        <v>2025</v>
      </c>
      <c r="Q17" s="43" t="s">
        <v>215</v>
      </c>
      <c r="R17" s="43" t="s">
        <v>140</v>
      </c>
      <c r="S17" s="60" t="s">
        <v>133</v>
      </c>
      <c r="T17" s="60" t="s">
        <v>141</v>
      </c>
      <c r="U17" s="60" t="s">
        <v>145</v>
      </c>
      <c r="V17" s="65">
        <v>2</v>
      </c>
      <c r="W17" s="65">
        <v>2</v>
      </c>
      <c r="X17" s="42">
        <v>0</v>
      </c>
      <c r="Y17" s="42">
        <v>0</v>
      </c>
      <c r="Z17" s="61">
        <v>0</v>
      </c>
      <c r="AA17" s="62"/>
      <c r="AB17" s="15">
        <v>1</v>
      </c>
      <c r="AC17" s="15">
        <v>1</v>
      </c>
      <c r="AD17" s="70">
        <f t="shared" si="2"/>
        <v>1</v>
      </c>
      <c r="AE17" s="62" t="s">
        <v>98</v>
      </c>
      <c r="AF17" s="15"/>
      <c r="AG17" s="15"/>
      <c r="AH17" s="61"/>
      <c r="AI17" s="62"/>
      <c r="AJ17" s="15"/>
      <c r="AK17" s="15"/>
      <c r="AL17" s="61"/>
      <c r="AM17" s="62"/>
      <c r="AN17" s="44">
        <f>Y17+AC17+AG17+AK17</f>
        <v>1</v>
      </c>
      <c r="AO17" s="60">
        <f t="shared" si="1"/>
        <v>0.5</v>
      </c>
      <c r="AP17" s="62" t="s">
        <v>199</v>
      </c>
    </row>
    <row r="18" spans="1:42" ht="231.75" customHeight="1" x14ac:dyDescent="0.3">
      <c r="A18" s="15" t="s">
        <v>194</v>
      </c>
      <c r="B18" s="15" t="s">
        <v>195</v>
      </c>
      <c r="C18" s="42" t="s">
        <v>126</v>
      </c>
      <c r="D18" s="42" t="s">
        <v>222</v>
      </c>
      <c r="E18" s="42" t="s">
        <v>128</v>
      </c>
      <c r="F18" s="41" t="s">
        <v>172</v>
      </c>
      <c r="G18" s="42" t="s">
        <v>172</v>
      </c>
      <c r="H18" s="42" t="s">
        <v>173</v>
      </c>
      <c r="I18" s="41" t="s">
        <v>174</v>
      </c>
      <c r="J18" s="42" t="s">
        <v>237</v>
      </c>
      <c r="K18" s="42" t="s">
        <v>11</v>
      </c>
      <c r="L18" s="15" t="s">
        <v>7</v>
      </c>
      <c r="M18" s="43" t="s">
        <v>192</v>
      </c>
      <c r="N18" s="43" t="s">
        <v>132</v>
      </c>
      <c r="O18" s="43">
        <v>2</v>
      </c>
      <c r="P18" s="59">
        <v>2025</v>
      </c>
      <c r="Q18" s="43" t="s">
        <v>216</v>
      </c>
      <c r="R18" s="43" t="s">
        <v>140</v>
      </c>
      <c r="S18" s="60" t="s">
        <v>133</v>
      </c>
      <c r="T18" s="60" t="s">
        <v>141</v>
      </c>
      <c r="U18" s="60" t="s">
        <v>145</v>
      </c>
      <c r="V18" s="65">
        <v>8</v>
      </c>
      <c r="W18" s="65">
        <v>8</v>
      </c>
      <c r="X18" s="42">
        <v>0</v>
      </c>
      <c r="Y18" s="42">
        <v>0</v>
      </c>
      <c r="Z18" s="61">
        <v>0</v>
      </c>
      <c r="AA18" s="62"/>
      <c r="AB18" s="15">
        <v>4</v>
      </c>
      <c r="AC18" s="15">
        <v>4</v>
      </c>
      <c r="AD18" s="70">
        <f t="shared" si="2"/>
        <v>1</v>
      </c>
      <c r="AE18" s="62" t="s">
        <v>98</v>
      </c>
      <c r="AF18" s="15"/>
      <c r="AG18" s="15"/>
      <c r="AH18" s="61"/>
      <c r="AI18" s="62"/>
      <c r="AJ18" s="15"/>
      <c r="AK18" s="15"/>
      <c r="AL18" s="61"/>
      <c r="AM18" s="62"/>
      <c r="AN18" s="44">
        <f>Y18+AC18+AG18+AK18</f>
        <v>4</v>
      </c>
      <c r="AO18" s="60">
        <f t="shared" si="1"/>
        <v>0.5</v>
      </c>
      <c r="AP18" s="62" t="s">
        <v>199</v>
      </c>
    </row>
    <row r="19" spans="1:42" ht="222" customHeight="1" x14ac:dyDescent="0.3">
      <c r="A19" s="15" t="s">
        <v>194</v>
      </c>
      <c r="B19" s="15" t="s">
        <v>195</v>
      </c>
      <c r="C19" s="42" t="s">
        <v>126</v>
      </c>
      <c r="D19" s="42" t="s">
        <v>222</v>
      </c>
      <c r="E19" s="42" t="s">
        <v>136</v>
      </c>
      <c r="F19" s="41" t="s">
        <v>172</v>
      </c>
      <c r="G19" s="42" t="s">
        <v>175</v>
      </c>
      <c r="H19" s="42" t="s">
        <v>176</v>
      </c>
      <c r="I19" s="41" t="s">
        <v>177</v>
      </c>
      <c r="J19" s="42" t="s">
        <v>238</v>
      </c>
      <c r="K19" s="42" t="s">
        <v>11</v>
      </c>
      <c r="L19" s="15" t="s">
        <v>201</v>
      </c>
      <c r="M19" s="43" t="s">
        <v>9</v>
      </c>
      <c r="N19" s="43" t="s">
        <v>132</v>
      </c>
      <c r="O19" s="43">
        <v>2476</v>
      </c>
      <c r="P19" s="59">
        <v>2025</v>
      </c>
      <c r="Q19" s="43" t="s">
        <v>217</v>
      </c>
      <c r="R19" s="43" t="s">
        <v>140</v>
      </c>
      <c r="S19" s="60" t="s">
        <v>133</v>
      </c>
      <c r="T19" s="60" t="s">
        <v>141</v>
      </c>
      <c r="U19" s="60" t="s">
        <v>145</v>
      </c>
      <c r="V19" s="65">
        <v>2476</v>
      </c>
      <c r="W19" s="65">
        <v>2200</v>
      </c>
      <c r="X19" s="42">
        <v>0</v>
      </c>
      <c r="Y19" s="42">
        <v>0</v>
      </c>
      <c r="Z19" s="61">
        <v>0</v>
      </c>
      <c r="AA19" s="62"/>
      <c r="AB19" s="15">
        <v>0</v>
      </c>
      <c r="AC19" s="15">
        <v>0</v>
      </c>
      <c r="AD19" s="70" t="e">
        <f t="shared" si="2"/>
        <v>#DIV/0!</v>
      </c>
      <c r="AE19" s="62"/>
      <c r="AF19" s="15"/>
      <c r="AG19" s="15"/>
      <c r="AH19" s="61"/>
      <c r="AI19" s="62"/>
      <c r="AJ19" s="15"/>
      <c r="AK19" s="15"/>
      <c r="AL19" s="61"/>
      <c r="AM19" s="62"/>
      <c r="AN19" s="44">
        <f t="shared" si="0"/>
        <v>0</v>
      </c>
      <c r="AO19" s="60">
        <f t="shared" si="1"/>
        <v>0</v>
      </c>
      <c r="AP19" s="62"/>
    </row>
    <row r="20" spans="1:42" ht="211.5" customHeight="1" x14ac:dyDescent="0.3">
      <c r="A20" s="15" t="s">
        <v>194</v>
      </c>
      <c r="B20" s="15" t="s">
        <v>195</v>
      </c>
      <c r="C20" s="42" t="s">
        <v>126</v>
      </c>
      <c r="D20" s="42" t="s">
        <v>222</v>
      </c>
      <c r="E20" s="42" t="s">
        <v>136</v>
      </c>
      <c r="F20" s="41" t="s">
        <v>172</v>
      </c>
      <c r="G20" s="42" t="s">
        <v>178</v>
      </c>
      <c r="H20" s="42" t="s">
        <v>179</v>
      </c>
      <c r="I20" s="41" t="s">
        <v>180</v>
      </c>
      <c r="J20" s="42" t="s">
        <v>239</v>
      </c>
      <c r="K20" s="42" t="s">
        <v>11</v>
      </c>
      <c r="L20" s="15" t="s">
        <v>201</v>
      </c>
      <c r="M20" s="43" t="s">
        <v>9</v>
      </c>
      <c r="N20" s="43" t="s">
        <v>184</v>
      </c>
      <c r="O20" s="43">
        <v>82</v>
      </c>
      <c r="P20" s="59">
        <v>2025</v>
      </c>
      <c r="Q20" s="43" t="s">
        <v>218</v>
      </c>
      <c r="R20" s="43" t="s">
        <v>140</v>
      </c>
      <c r="S20" s="60" t="s">
        <v>133</v>
      </c>
      <c r="T20" s="60" t="s">
        <v>141</v>
      </c>
      <c r="U20" s="60" t="s">
        <v>145</v>
      </c>
      <c r="V20" s="65">
        <v>96</v>
      </c>
      <c r="W20" s="65">
        <v>96</v>
      </c>
      <c r="X20" s="42">
        <v>50</v>
      </c>
      <c r="Y20" s="42">
        <v>51</v>
      </c>
      <c r="Z20" s="61">
        <f t="shared" si="3"/>
        <v>1.02</v>
      </c>
      <c r="AA20" s="62" t="s">
        <v>199</v>
      </c>
      <c r="AB20" s="15">
        <v>19</v>
      </c>
      <c r="AC20" s="15">
        <v>23</v>
      </c>
      <c r="AD20" s="70">
        <f t="shared" si="2"/>
        <v>1.2105263157894737</v>
      </c>
      <c r="AE20" s="62" t="s">
        <v>67</v>
      </c>
      <c r="AF20" s="15"/>
      <c r="AG20" s="15"/>
      <c r="AH20" s="61"/>
      <c r="AI20" s="62"/>
      <c r="AJ20" s="15"/>
      <c r="AK20" s="15"/>
      <c r="AL20" s="61"/>
      <c r="AM20" s="62"/>
      <c r="AN20" s="44">
        <f t="shared" si="0"/>
        <v>74</v>
      </c>
      <c r="AO20" s="60">
        <f t="shared" si="1"/>
        <v>0.77083333333333337</v>
      </c>
      <c r="AP20" s="62" t="s">
        <v>199</v>
      </c>
    </row>
    <row r="21" spans="1:42" ht="234.75" customHeight="1" x14ac:dyDescent="0.3">
      <c r="A21" s="15" t="s">
        <v>194</v>
      </c>
      <c r="B21" s="15" t="s">
        <v>195</v>
      </c>
      <c r="C21" s="42" t="s">
        <v>126</v>
      </c>
      <c r="D21" s="42" t="s">
        <v>222</v>
      </c>
      <c r="E21" s="42" t="s">
        <v>136</v>
      </c>
      <c r="F21" s="41" t="s">
        <v>172</v>
      </c>
      <c r="G21" s="42" t="s">
        <v>181</v>
      </c>
      <c r="H21" s="42" t="s">
        <v>182</v>
      </c>
      <c r="I21" s="41" t="s">
        <v>183</v>
      </c>
      <c r="J21" s="42" t="s">
        <v>240</v>
      </c>
      <c r="K21" s="42" t="s">
        <v>11</v>
      </c>
      <c r="L21" s="15" t="s">
        <v>201</v>
      </c>
      <c r="M21" s="43" t="s">
        <v>9</v>
      </c>
      <c r="N21" s="43" t="s">
        <v>132</v>
      </c>
      <c r="O21" s="43">
        <v>2354</v>
      </c>
      <c r="P21" s="59">
        <v>2025</v>
      </c>
      <c r="Q21" s="43" t="s">
        <v>219</v>
      </c>
      <c r="R21" s="43" t="s">
        <v>140</v>
      </c>
      <c r="S21" s="60" t="s">
        <v>133</v>
      </c>
      <c r="T21" s="60" t="s">
        <v>141</v>
      </c>
      <c r="U21" s="60" t="s">
        <v>145</v>
      </c>
      <c r="V21" s="65">
        <v>2476</v>
      </c>
      <c r="W21" s="65">
        <v>2200</v>
      </c>
      <c r="X21" s="42">
        <v>0</v>
      </c>
      <c r="Y21" s="42">
        <v>0</v>
      </c>
      <c r="Z21" s="61">
        <v>0</v>
      </c>
      <c r="AA21" s="62"/>
      <c r="AB21" s="15">
        <v>0</v>
      </c>
      <c r="AC21" s="15">
        <v>0</v>
      </c>
      <c r="AD21" s="70" t="e">
        <f t="shared" si="2"/>
        <v>#DIV/0!</v>
      </c>
      <c r="AE21" s="62"/>
      <c r="AF21" s="15"/>
      <c r="AG21" s="15"/>
      <c r="AH21" s="61"/>
      <c r="AI21" s="62"/>
      <c r="AJ21" s="15"/>
      <c r="AK21" s="15"/>
      <c r="AL21" s="61"/>
      <c r="AM21" s="62"/>
      <c r="AN21" s="44">
        <f t="shared" si="0"/>
        <v>0</v>
      </c>
      <c r="AO21" s="60">
        <f t="shared" si="1"/>
        <v>0</v>
      </c>
      <c r="AP21" s="62"/>
    </row>
    <row r="22" spans="1:42" ht="183" customHeight="1" x14ac:dyDescent="0.3">
      <c r="A22" s="15" t="s">
        <v>194</v>
      </c>
      <c r="B22" s="15" t="s">
        <v>195</v>
      </c>
      <c r="C22" s="42" t="s">
        <v>126</v>
      </c>
      <c r="D22" s="42" t="s">
        <v>222</v>
      </c>
      <c r="E22" s="42" t="s">
        <v>136</v>
      </c>
      <c r="F22" s="41" t="s">
        <v>172</v>
      </c>
      <c r="G22" s="42" t="s">
        <v>185</v>
      </c>
      <c r="H22" s="42" t="s">
        <v>186</v>
      </c>
      <c r="I22" s="41" t="s">
        <v>187</v>
      </c>
      <c r="J22" s="42" t="s">
        <v>241</v>
      </c>
      <c r="K22" s="42" t="s">
        <v>11</v>
      </c>
      <c r="L22" s="15" t="s">
        <v>201</v>
      </c>
      <c r="M22" s="43" t="s">
        <v>9</v>
      </c>
      <c r="N22" s="43" t="s">
        <v>132</v>
      </c>
      <c r="O22" s="43">
        <v>165</v>
      </c>
      <c r="P22" s="59">
        <v>2025</v>
      </c>
      <c r="Q22" s="43" t="s">
        <v>220</v>
      </c>
      <c r="R22" s="43" t="s">
        <v>140</v>
      </c>
      <c r="S22" s="60" t="s">
        <v>133</v>
      </c>
      <c r="T22" s="60" t="s">
        <v>141</v>
      </c>
      <c r="U22" s="60" t="s">
        <v>145</v>
      </c>
      <c r="V22" s="65">
        <v>165</v>
      </c>
      <c r="W22" s="65">
        <v>165</v>
      </c>
      <c r="X22" s="42">
        <v>42</v>
      </c>
      <c r="Y22" s="42">
        <v>42</v>
      </c>
      <c r="Z22" s="61">
        <f t="shared" si="3"/>
        <v>1</v>
      </c>
      <c r="AA22" s="62" t="s">
        <v>199</v>
      </c>
      <c r="AB22" s="15">
        <v>42</v>
      </c>
      <c r="AC22" s="15">
        <v>42</v>
      </c>
      <c r="AD22" s="70">
        <f t="shared" si="2"/>
        <v>1</v>
      </c>
      <c r="AE22" s="62" t="s">
        <v>98</v>
      </c>
      <c r="AF22" s="15"/>
      <c r="AG22" s="15"/>
      <c r="AH22" s="61"/>
      <c r="AI22" s="62"/>
      <c r="AJ22" s="15"/>
      <c r="AK22" s="15"/>
      <c r="AL22" s="61"/>
      <c r="AM22" s="62"/>
      <c r="AN22" s="44">
        <f t="shared" si="0"/>
        <v>84</v>
      </c>
      <c r="AO22" s="60">
        <f t="shared" si="1"/>
        <v>0.50909090909090904</v>
      </c>
      <c r="AP22" s="62" t="s">
        <v>199</v>
      </c>
    </row>
    <row r="23" spans="1:42" ht="176.25" customHeight="1" x14ac:dyDescent="0.3">
      <c r="A23" s="15" t="s">
        <v>194</v>
      </c>
      <c r="B23" s="15" t="s">
        <v>195</v>
      </c>
      <c r="C23" s="42" t="s">
        <v>126</v>
      </c>
      <c r="D23" s="42" t="s">
        <v>222</v>
      </c>
      <c r="E23" s="42" t="s">
        <v>136</v>
      </c>
      <c r="F23" s="41" t="s">
        <v>172</v>
      </c>
      <c r="G23" s="42" t="s">
        <v>188</v>
      </c>
      <c r="H23" s="42" t="s">
        <v>189</v>
      </c>
      <c r="I23" s="41" t="s">
        <v>190</v>
      </c>
      <c r="J23" s="42" t="s">
        <v>242</v>
      </c>
      <c r="K23" s="42" t="s">
        <v>11</v>
      </c>
      <c r="L23" s="15" t="s">
        <v>201</v>
      </c>
      <c r="M23" s="43" t="s">
        <v>191</v>
      </c>
      <c r="N23" s="43" t="s">
        <v>132</v>
      </c>
      <c r="O23" s="43">
        <v>7793331.79</v>
      </c>
      <c r="P23" s="59">
        <v>2025</v>
      </c>
      <c r="Q23" s="43" t="s">
        <v>221</v>
      </c>
      <c r="R23" s="43" t="s">
        <v>140</v>
      </c>
      <c r="S23" s="60" t="s">
        <v>133</v>
      </c>
      <c r="T23" s="60" t="s">
        <v>141</v>
      </c>
      <c r="U23" s="60" t="s">
        <v>145</v>
      </c>
      <c r="V23" s="65">
        <v>7995373</v>
      </c>
      <c r="W23" s="65">
        <v>8048323</v>
      </c>
      <c r="X23" s="42">
        <v>1388403</v>
      </c>
      <c r="Y23" s="66">
        <v>1977291.1</v>
      </c>
      <c r="Z23" s="61">
        <f t="shared" si="3"/>
        <v>1.4241478158719048</v>
      </c>
      <c r="AA23" s="62" t="s">
        <v>200</v>
      </c>
      <c r="AB23" s="15">
        <v>2976636</v>
      </c>
      <c r="AC23" s="15">
        <v>3356558.73</v>
      </c>
      <c r="AD23" s="70">
        <f>AC23/AB23</f>
        <v>1.1276349308413927</v>
      </c>
      <c r="AE23" s="62" t="s">
        <v>98</v>
      </c>
      <c r="AF23" s="15"/>
      <c r="AG23" s="15"/>
      <c r="AH23" s="61"/>
      <c r="AI23" s="62"/>
      <c r="AJ23" s="15"/>
      <c r="AK23" s="15"/>
      <c r="AL23" s="61"/>
      <c r="AM23" s="62"/>
      <c r="AN23" s="44">
        <f t="shared" si="0"/>
        <v>5333849.83</v>
      </c>
      <c r="AO23" s="60">
        <f t="shared" si="1"/>
        <v>0.66272810248793446</v>
      </c>
      <c r="AP23" s="62" t="s">
        <v>199</v>
      </c>
    </row>
  </sheetData>
  <mergeCells count="9">
    <mergeCell ref="B1:H1"/>
    <mergeCell ref="A2:C2"/>
    <mergeCell ref="AF2:AI2"/>
    <mergeCell ref="AJ2:AM2"/>
    <mergeCell ref="AN2:AP2"/>
    <mergeCell ref="X2:AA2"/>
    <mergeCell ref="AB2:AE2"/>
    <mergeCell ref="D2:Q2"/>
    <mergeCell ref="R2:W2"/>
  </mergeCells>
  <conditionalFormatting sqref="AA4:AA23 AE4:AE23 AI4:AI23 AM4:AM23 AP4:AP23">
    <cfRule type="cellIs" dxfId="7" priority="21" operator="equal">
      <formula>0</formula>
    </cfRule>
    <cfRule type="containsText" dxfId="6" priority="22" operator="containsText" text="ROJO">
      <formula>NOT(ISERROR(SEARCH("ROJO",AA4)))</formula>
    </cfRule>
    <cfRule type="containsText" dxfId="5" priority="23" operator="containsText" text="AMARILLO">
      <formula>NOT(ISERROR(SEARCH("AMARILLO",AA4)))</formula>
    </cfRule>
    <cfRule type="containsText" dxfId="4" priority="24" operator="containsText" text="VERDE">
      <formula>NOT(ISERROR(SEARCH("VERDE",AA4)))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4"/>
  <sheetViews>
    <sheetView topLeftCell="A37" zoomScale="90" zoomScaleNormal="90" workbookViewId="0">
      <selection activeCell="F44" sqref="F44"/>
    </sheetView>
  </sheetViews>
  <sheetFormatPr baseColWidth="10" defaultColWidth="11.42578125" defaultRowHeight="16.5" x14ac:dyDescent="0.3"/>
  <cols>
    <col min="1" max="1" width="18.140625" style="1" customWidth="1"/>
    <col min="2" max="2" width="24.85546875" style="35" customWidth="1"/>
    <col min="3" max="3" width="77.42578125" style="36" customWidth="1"/>
    <col min="4" max="4" width="16" style="1" customWidth="1"/>
    <col min="5" max="5" width="15.85546875" style="1" customWidth="1"/>
    <col min="6" max="6" width="39" style="4" customWidth="1"/>
    <col min="7" max="16384" width="11.42578125" style="1"/>
  </cols>
  <sheetData>
    <row r="1" spans="1:6" x14ac:dyDescent="0.3">
      <c r="A1" s="5" t="s">
        <v>0</v>
      </c>
      <c r="B1" s="29"/>
      <c r="C1" s="6"/>
      <c r="D1" s="6"/>
      <c r="E1" s="6"/>
      <c r="F1" s="7"/>
    </row>
    <row r="2" spans="1:6" x14ac:dyDescent="0.3">
      <c r="A2" s="98" t="s">
        <v>57</v>
      </c>
      <c r="B2" s="98"/>
      <c r="C2" s="8" t="s">
        <v>58</v>
      </c>
      <c r="D2" s="8" t="s">
        <v>59</v>
      </c>
      <c r="E2" s="8" t="s">
        <v>8</v>
      </c>
      <c r="F2" s="9" t="s">
        <v>60</v>
      </c>
    </row>
    <row r="3" spans="1:6" ht="41.25" customHeight="1" x14ac:dyDescent="0.3">
      <c r="A3" s="111" t="s">
        <v>14</v>
      </c>
      <c r="B3" s="16" t="s">
        <v>68</v>
      </c>
      <c r="C3" s="14" t="s">
        <v>70</v>
      </c>
      <c r="D3" s="2" t="s">
        <v>73</v>
      </c>
      <c r="E3" s="2" t="s">
        <v>15</v>
      </c>
      <c r="F3" s="10" t="s">
        <v>71</v>
      </c>
    </row>
    <row r="4" spans="1:6" ht="41.25" customHeight="1" x14ac:dyDescent="0.3">
      <c r="A4" s="112"/>
      <c r="B4" s="16" t="s">
        <v>69</v>
      </c>
      <c r="C4" s="14" t="s">
        <v>118</v>
      </c>
      <c r="D4" s="2" t="s">
        <v>73</v>
      </c>
      <c r="E4" s="2" t="s">
        <v>15</v>
      </c>
      <c r="F4" s="10" t="s">
        <v>72</v>
      </c>
    </row>
    <row r="5" spans="1:6" ht="67.5" customHeight="1" x14ac:dyDescent="0.3">
      <c r="A5" s="113"/>
      <c r="B5" s="16" t="s">
        <v>13</v>
      </c>
      <c r="C5" s="37" t="s">
        <v>117</v>
      </c>
      <c r="D5" s="2" t="s">
        <v>73</v>
      </c>
      <c r="E5" s="2" t="s">
        <v>16</v>
      </c>
      <c r="F5" s="15" t="s">
        <v>48</v>
      </c>
    </row>
    <row r="6" spans="1:6" ht="54.95" customHeight="1" x14ac:dyDescent="0.3">
      <c r="A6" s="108" t="s">
        <v>65</v>
      </c>
      <c r="B6" s="19" t="s">
        <v>17</v>
      </c>
      <c r="C6" s="20" t="s">
        <v>80</v>
      </c>
      <c r="D6" s="21" t="s">
        <v>73</v>
      </c>
      <c r="E6" s="22" t="s">
        <v>55</v>
      </c>
      <c r="F6" s="15" t="s">
        <v>49</v>
      </c>
    </row>
    <row r="7" spans="1:6" ht="66" x14ac:dyDescent="0.3">
      <c r="A7" s="109"/>
      <c r="B7" s="19" t="s">
        <v>18</v>
      </c>
      <c r="C7" s="20" t="s">
        <v>111</v>
      </c>
      <c r="D7" s="21" t="s">
        <v>73</v>
      </c>
      <c r="E7" s="22" t="s">
        <v>55</v>
      </c>
      <c r="F7" s="3" t="s">
        <v>12</v>
      </c>
    </row>
    <row r="8" spans="1:6" ht="40.5" customHeight="1" x14ac:dyDescent="0.3">
      <c r="A8" s="109"/>
      <c r="B8" s="19" t="s">
        <v>44</v>
      </c>
      <c r="C8" s="20" t="s">
        <v>81</v>
      </c>
      <c r="D8" s="21" t="s">
        <v>82</v>
      </c>
      <c r="E8" s="22" t="s">
        <v>55</v>
      </c>
      <c r="F8" s="3" t="s">
        <v>108</v>
      </c>
    </row>
    <row r="9" spans="1:6" ht="66" x14ac:dyDescent="0.3">
      <c r="A9" s="109"/>
      <c r="B9" s="19" t="s">
        <v>19</v>
      </c>
      <c r="C9" s="20" t="s">
        <v>83</v>
      </c>
      <c r="D9" s="21" t="s">
        <v>73</v>
      </c>
      <c r="E9" s="22" t="s">
        <v>15</v>
      </c>
      <c r="F9" s="15" t="s">
        <v>46</v>
      </c>
    </row>
    <row r="10" spans="1:6" ht="33" x14ac:dyDescent="0.3">
      <c r="A10" s="109"/>
      <c r="B10" s="19" t="s">
        <v>20</v>
      </c>
      <c r="C10" s="20" t="s">
        <v>84</v>
      </c>
      <c r="D10" s="21" t="s">
        <v>73</v>
      </c>
      <c r="E10" s="22" t="s">
        <v>15</v>
      </c>
      <c r="F10" s="15" t="s">
        <v>47</v>
      </c>
    </row>
    <row r="11" spans="1:6" ht="66" x14ac:dyDescent="0.3">
      <c r="A11" s="109"/>
      <c r="B11" s="19" t="s">
        <v>22</v>
      </c>
      <c r="C11" s="20" t="s">
        <v>85</v>
      </c>
      <c r="D11" s="21" t="s">
        <v>73</v>
      </c>
      <c r="E11" s="22" t="s">
        <v>15</v>
      </c>
      <c r="F11" s="15" t="s">
        <v>109</v>
      </c>
    </row>
    <row r="12" spans="1:6" ht="49.5" x14ac:dyDescent="0.3">
      <c r="A12" s="109"/>
      <c r="B12" s="19" t="s">
        <v>21</v>
      </c>
      <c r="C12" s="20" t="s">
        <v>86</v>
      </c>
      <c r="D12" s="21" t="s">
        <v>73</v>
      </c>
      <c r="E12" s="22" t="s">
        <v>15</v>
      </c>
      <c r="F12" s="15" t="s">
        <v>50</v>
      </c>
    </row>
    <row r="13" spans="1:6" ht="66" x14ac:dyDescent="0.3">
      <c r="A13" s="109"/>
      <c r="B13" s="19" t="s">
        <v>45</v>
      </c>
      <c r="C13" s="20" t="s">
        <v>87</v>
      </c>
      <c r="D13" s="21" t="s">
        <v>73</v>
      </c>
      <c r="E13" s="22" t="s">
        <v>15</v>
      </c>
      <c r="F13" s="21" t="s">
        <v>110</v>
      </c>
    </row>
    <row r="14" spans="1:6" ht="150" customHeight="1" x14ac:dyDescent="0.3">
      <c r="A14" s="109"/>
      <c r="B14" s="19" t="s">
        <v>23</v>
      </c>
      <c r="C14" s="20" t="s">
        <v>112</v>
      </c>
      <c r="D14" s="21" t="s">
        <v>73</v>
      </c>
      <c r="E14" s="22" t="s">
        <v>55</v>
      </c>
      <c r="F14" s="3" t="s">
        <v>7</v>
      </c>
    </row>
    <row r="15" spans="1:6" ht="114.75" customHeight="1" x14ac:dyDescent="0.3">
      <c r="A15" s="109"/>
      <c r="B15" s="19" t="s">
        <v>24</v>
      </c>
      <c r="C15" s="20" t="s">
        <v>88</v>
      </c>
      <c r="D15" s="21" t="s">
        <v>73</v>
      </c>
      <c r="E15" s="22" t="s">
        <v>55</v>
      </c>
      <c r="F15" s="3" t="s">
        <v>9</v>
      </c>
    </row>
    <row r="16" spans="1:6" ht="49.5" x14ac:dyDescent="0.3">
      <c r="A16" s="109"/>
      <c r="B16" s="19" t="s">
        <v>25</v>
      </c>
      <c r="C16" s="20" t="s">
        <v>113</v>
      </c>
      <c r="D16" s="21" t="s">
        <v>73</v>
      </c>
      <c r="E16" s="22" t="s">
        <v>55</v>
      </c>
      <c r="F16" s="3" t="s">
        <v>1</v>
      </c>
    </row>
    <row r="17" spans="1:6" ht="82.5" x14ac:dyDescent="0.3">
      <c r="A17" s="109"/>
      <c r="B17" s="19" t="s">
        <v>26</v>
      </c>
      <c r="C17" s="20" t="s">
        <v>89</v>
      </c>
      <c r="D17" s="21" t="s">
        <v>73</v>
      </c>
      <c r="E17" s="21" t="s">
        <v>56</v>
      </c>
      <c r="F17" s="3">
        <v>45</v>
      </c>
    </row>
    <row r="18" spans="1:6" ht="42" customHeight="1" x14ac:dyDescent="0.3">
      <c r="A18" s="109"/>
      <c r="B18" s="19" t="s">
        <v>27</v>
      </c>
      <c r="C18" s="20" t="s">
        <v>90</v>
      </c>
      <c r="D18" s="21" t="s">
        <v>73</v>
      </c>
      <c r="E18" s="21" t="s">
        <v>56</v>
      </c>
      <c r="F18" s="3">
        <v>2025</v>
      </c>
    </row>
    <row r="19" spans="1:6" ht="148.5" x14ac:dyDescent="0.3">
      <c r="A19" s="110"/>
      <c r="B19" s="19" t="s">
        <v>28</v>
      </c>
      <c r="C19" s="20" t="s">
        <v>119</v>
      </c>
      <c r="D19" s="21" t="s">
        <v>73</v>
      </c>
      <c r="E19" s="22" t="s">
        <v>15</v>
      </c>
      <c r="F19" s="3" t="s">
        <v>54</v>
      </c>
    </row>
    <row r="20" spans="1:6" ht="84" customHeight="1" x14ac:dyDescent="0.3">
      <c r="A20" s="93" t="s">
        <v>61</v>
      </c>
      <c r="B20" s="23" t="s">
        <v>29</v>
      </c>
      <c r="C20" s="20" t="s">
        <v>114</v>
      </c>
      <c r="D20" s="21" t="s">
        <v>73</v>
      </c>
      <c r="E20" s="22" t="s">
        <v>55</v>
      </c>
      <c r="F20" s="3" t="s">
        <v>10</v>
      </c>
    </row>
    <row r="21" spans="1:6" ht="84" customHeight="1" x14ac:dyDescent="0.3">
      <c r="A21" s="94"/>
      <c r="B21" s="23" t="s">
        <v>51</v>
      </c>
      <c r="C21" s="20" t="s">
        <v>91</v>
      </c>
      <c r="D21" s="21" t="s">
        <v>73</v>
      </c>
      <c r="E21" s="22" t="s">
        <v>11</v>
      </c>
      <c r="F21" s="24" t="s">
        <v>92</v>
      </c>
    </row>
    <row r="22" spans="1:6" ht="84" customHeight="1" x14ac:dyDescent="0.3">
      <c r="A22" s="94"/>
      <c r="B22" s="23" t="s">
        <v>52</v>
      </c>
      <c r="C22" s="20" t="s">
        <v>115</v>
      </c>
      <c r="D22" s="21" t="s">
        <v>73</v>
      </c>
      <c r="E22" s="22" t="s">
        <v>11</v>
      </c>
      <c r="F22" s="24" t="s">
        <v>93</v>
      </c>
    </row>
    <row r="23" spans="1:6" ht="84" customHeight="1" x14ac:dyDescent="0.3">
      <c r="A23" s="94"/>
      <c r="B23" s="23" t="s">
        <v>53</v>
      </c>
      <c r="C23" s="20" t="s">
        <v>120</v>
      </c>
      <c r="D23" s="21" t="s">
        <v>73</v>
      </c>
      <c r="E23" s="22" t="s">
        <v>11</v>
      </c>
      <c r="F23" s="24" t="s">
        <v>94</v>
      </c>
    </row>
    <row r="24" spans="1:6" x14ac:dyDescent="0.3">
      <c r="A24" s="94"/>
      <c r="B24" s="23" t="s">
        <v>30</v>
      </c>
      <c r="C24" s="20" t="s">
        <v>2</v>
      </c>
      <c r="D24" s="21" t="s">
        <v>73</v>
      </c>
      <c r="E24" s="21" t="s">
        <v>56</v>
      </c>
      <c r="F24" s="11">
        <v>26</v>
      </c>
    </row>
    <row r="25" spans="1:6" ht="33" x14ac:dyDescent="0.3">
      <c r="A25" s="94"/>
      <c r="B25" s="23" t="s">
        <v>31</v>
      </c>
      <c r="C25" s="20" t="s">
        <v>95</v>
      </c>
      <c r="D25" s="21" t="s">
        <v>73</v>
      </c>
      <c r="E25" s="21" t="s">
        <v>56</v>
      </c>
      <c r="F25" s="25">
        <v>20</v>
      </c>
    </row>
    <row r="26" spans="1:6" ht="33" x14ac:dyDescent="0.3">
      <c r="A26" s="99" t="s">
        <v>62</v>
      </c>
      <c r="B26" s="30" t="s">
        <v>32</v>
      </c>
      <c r="C26" s="20" t="s">
        <v>38</v>
      </c>
      <c r="D26" s="21" t="s">
        <v>73</v>
      </c>
      <c r="E26" s="21" t="s">
        <v>56</v>
      </c>
      <c r="F26" s="21">
        <v>25</v>
      </c>
    </row>
    <row r="27" spans="1:6" ht="49.5" x14ac:dyDescent="0.3">
      <c r="A27" s="100"/>
      <c r="B27" s="30" t="s">
        <v>33</v>
      </c>
      <c r="C27" s="20" t="s">
        <v>96</v>
      </c>
      <c r="D27" s="21" t="s">
        <v>74</v>
      </c>
      <c r="E27" s="21" t="s">
        <v>56</v>
      </c>
      <c r="F27" s="21">
        <v>25</v>
      </c>
    </row>
    <row r="28" spans="1:6" ht="32.25" customHeight="1" x14ac:dyDescent="0.3">
      <c r="A28" s="100"/>
      <c r="B28" s="30" t="s">
        <v>34</v>
      </c>
      <c r="C28" s="20" t="s">
        <v>3</v>
      </c>
      <c r="D28" s="21" t="s">
        <v>74</v>
      </c>
      <c r="E28" s="21" t="s">
        <v>11</v>
      </c>
      <c r="F28" s="12">
        <f>IF(F27=0,0,IFERROR(F27/F26,""))</f>
        <v>1</v>
      </c>
    </row>
    <row r="29" spans="1:6" ht="67.5" customHeight="1" x14ac:dyDescent="0.3">
      <c r="A29" s="101"/>
      <c r="B29" s="30" t="s">
        <v>35</v>
      </c>
      <c r="C29" s="20" t="s">
        <v>97</v>
      </c>
      <c r="D29" s="21" t="s">
        <v>74</v>
      </c>
      <c r="E29" s="21" t="s">
        <v>55</v>
      </c>
      <c r="F29" s="27" t="s">
        <v>98</v>
      </c>
    </row>
    <row r="30" spans="1:6" ht="40.5" customHeight="1" x14ac:dyDescent="0.3">
      <c r="A30" s="102" t="s">
        <v>63</v>
      </c>
      <c r="B30" s="31" t="s">
        <v>32</v>
      </c>
      <c r="C30" s="20" t="s">
        <v>39</v>
      </c>
      <c r="D30" s="21" t="s">
        <v>73</v>
      </c>
      <c r="E30" s="21" t="s">
        <v>56</v>
      </c>
      <c r="F30" s="21">
        <v>50</v>
      </c>
    </row>
    <row r="31" spans="1:6" ht="49.5" x14ac:dyDescent="0.3">
      <c r="A31" s="103"/>
      <c r="B31" s="31" t="s">
        <v>33</v>
      </c>
      <c r="C31" s="20" t="s">
        <v>99</v>
      </c>
      <c r="D31" s="21" t="s">
        <v>74</v>
      </c>
      <c r="E31" s="21" t="s">
        <v>56</v>
      </c>
      <c r="F31" s="21">
        <v>25</v>
      </c>
    </row>
    <row r="32" spans="1:6" ht="49.5" x14ac:dyDescent="0.3">
      <c r="A32" s="103"/>
      <c r="B32" s="31" t="s">
        <v>34</v>
      </c>
      <c r="C32" s="20" t="s">
        <v>4</v>
      </c>
      <c r="D32" s="21" t="s">
        <v>74</v>
      </c>
      <c r="E32" s="21" t="s">
        <v>56</v>
      </c>
      <c r="F32" s="26">
        <f>IF(F31=0,0,IFERROR(F31/F30,""))</f>
        <v>0.5</v>
      </c>
    </row>
    <row r="33" spans="1:6" ht="49.5" x14ac:dyDescent="0.3">
      <c r="A33" s="104"/>
      <c r="B33" s="31" t="s">
        <v>35</v>
      </c>
      <c r="C33" s="20" t="s">
        <v>100</v>
      </c>
      <c r="D33" s="21" t="s">
        <v>74</v>
      </c>
      <c r="E33" s="21" t="s">
        <v>55</v>
      </c>
      <c r="F33" s="13" t="s">
        <v>67</v>
      </c>
    </row>
    <row r="34" spans="1:6" ht="33" x14ac:dyDescent="0.3">
      <c r="A34" s="105" t="s">
        <v>64</v>
      </c>
      <c r="B34" s="32" t="s">
        <v>32</v>
      </c>
      <c r="C34" s="20" t="s">
        <v>40</v>
      </c>
      <c r="D34" s="21" t="s">
        <v>73</v>
      </c>
      <c r="E34" s="21" t="s">
        <v>56</v>
      </c>
      <c r="F34" s="21">
        <v>75</v>
      </c>
    </row>
    <row r="35" spans="1:6" ht="49.5" x14ac:dyDescent="0.3">
      <c r="A35" s="106"/>
      <c r="B35" s="32" t="s">
        <v>33</v>
      </c>
      <c r="C35" s="20" t="s">
        <v>101</v>
      </c>
      <c r="D35" s="21" t="s">
        <v>74</v>
      </c>
      <c r="E35" s="21" t="s">
        <v>56</v>
      </c>
      <c r="F35" s="21">
        <v>70</v>
      </c>
    </row>
    <row r="36" spans="1:6" ht="49.5" x14ac:dyDescent="0.3">
      <c r="A36" s="106"/>
      <c r="B36" s="32" t="s">
        <v>34</v>
      </c>
      <c r="C36" s="20" t="s">
        <v>5</v>
      </c>
      <c r="D36" s="21" t="s">
        <v>74</v>
      </c>
      <c r="E36" s="21" t="s">
        <v>11</v>
      </c>
      <c r="F36" s="26">
        <f>IF(F35=0,0,IFERROR(F35/F34,""))</f>
        <v>0.93333333333333335</v>
      </c>
    </row>
    <row r="37" spans="1:6" ht="49.5" x14ac:dyDescent="0.3">
      <c r="A37" s="107"/>
      <c r="B37" s="32" t="s">
        <v>35</v>
      </c>
      <c r="C37" s="20" t="s">
        <v>102</v>
      </c>
      <c r="D37" s="21" t="s">
        <v>74</v>
      </c>
      <c r="E37" s="21" t="s">
        <v>55</v>
      </c>
      <c r="F37" s="27" t="s">
        <v>98</v>
      </c>
    </row>
    <row r="38" spans="1:6" ht="33" x14ac:dyDescent="0.3">
      <c r="A38" s="95" t="s">
        <v>66</v>
      </c>
      <c r="B38" s="33" t="s">
        <v>32</v>
      </c>
      <c r="C38" s="20" t="s">
        <v>41</v>
      </c>
      <c r="D38" s="21" t="s">
        <v>73</v>
      </c>
      <c r="E38" s="22" t="s">
        <v>56</v>
      </c>
      <c r="F38" s="21">
        <v>100</v>
      </c>
    </row>
    <row r="39" spans="1:6" ht="49.5" x14ac:dyDescent="0.3">
      <c r="A39" s="96"/>
      <c r="B39" s="33" t="s">
        <v>33</v>
      </c>
      <c r="C39" s="20" t="s">
        <v>103</v>
      </c>
      <c r="D39" s="21" t="s">
        <v>74</v>
      </c>
      <c r="E39" s="22" t="s">
        <v>56</v>
      </c>
      <c r="F39" s="21">
        <v>100</v>
      </c>
    </row>
    <row r="40" spans="1:6" ht="49.5" x14ac:dyDescent="0.3">
      <c r="A40" s="96"/>
      <c r="B40" s="33" t="s">
        <v>34</v>
      </c>
      <c r="C40" s="20" t="s">
        <v>6</v>
      </c>
      <c r="D40" s="21" t="s">
        <v>74</v>
      </c>
      <c r="E40" s="21" t="s">
        <v>11</v>
      </c>
      <c r="F40" s="26">
        <f>IF(F39=0,0,IFERROR(F39/F38,""))</f>
        <v>1</v>
      </c>
    </row>
    <row r="41" spans="1:6" ht="49.5" x14ac:dyDescent="0.3">
      <c r="A41" s="97"/>
      <c r="B41" s="33" t="s">
        <v>35</v>
      </c>
      <c r="C41" s="20" t="s">
        <v>104</v>
      </c>
      <c r="D41" s="21" t="s">
        <v>74</v>
      </c>
      <c r="E41" s="22" t="s">
        <v>55</v>
      </c>
      <c r="F41" s="27" t="s">
        <v>98</v>
      </c>
    </row>
    <row r="42" spans="1:6" ht="53.45" customHeight="1" x14ac:dyDescent="0.3">
      <c r="A42" s="92" t="s">
        <v>105</v>
      </c>
      <c r="B42" s="23" t="s">
        <v>36</v>
      </c>
      <c r="C42" s="20" t="s">
        <v>106</v>
      </c>
      <c r="D42" s="21" t="s">
        <v>73</v>
      </c>
      <c r="E42" s="22" t="s">
        <v>56</v>
      </c>
      <c r="F42" s="21">
        <v>100</v>
      </c>
    </row>
    <row r="43" spans="1:6" ht="33" x14ac:dyDescent="0.3">
      <c r="A43" s="92"/>
      <c r="B43" s="23" t="s">
        <v>37</v>
      </c>
      <c r="C43" s="20" t="s">
        <v>107</v>
      </c>
      <c r="D43" s="21" t="s">
        <v>73</v>
      </c>
      <c r="E43" s="21" t="s">
        <v>11</v>
      </c>
      <c r="F43" s="28">
        <v>1</v>
      </c>
    </row>
    <row r="44" spans="1:6" ht="33" x14ac:dyDescent="0.3">
      <c r="A44" s="92"/>
      <c r="B44" s="34" t="s">
        <v>35</v>
      </c>
      <c r="C44" s="20" t="s">
        <v>121</v>
      </c>
      <c r="D44" s="21" t="s">
        <v>73</v>
      </c>
      <c r="E44" s="22" t="s">
        <v>55</v>
      </c>
      <c r="F44" s="27" t="s">
        <v>98</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conditionalFormatting sqref="C29 C33 C37 C41 C44">
    <cfRule type="cellIs" dxfId="3" priority="1" operator="equal">
      <formula>0</formula>
    </cfRule>
    <cfRule type="containsText" dxfId="2" priority="2" operator="containsText" text="ROJO">
      <formula>NOT(ISERROR(SEARCH("ROJO",C29)))</formula>
    </cfRule>
    <cfRule type="containsText" dxfId="1" priority="3" operator="containsText" text="AMARILLO">
      <formula>NOT(ISERROR(SEARCH("AMARILLO",C29)))</formula>
    </cfRule>
    <cfRule type="containsText" dxfId="0" priority="4" operator="containsText" text="VERDE">
      <formula>NOT(ISERROR(SEARCH("VERDE",C29)))</formula>
    </cfRule>
  </conditionalFormatting>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6AC6-BADB-4CA1-A858-B9E064DF9516}">
  <dimension ref="B2:H10"/>
  <sheetViews>
    <sheetView workbookViewId="0">
      <selection activeCell="E13" sqref="E13"/>
    </sheetView>
  </sheetViews>
  <sheetFormatPr baseColWidth="10" defaultColWidth="11.42578125" defaultRowHeight="16.5" x14ac:dyDescent="0.3"/>
  <cols>
    <col min="1" max="7" width="11.42578125" style="1"/>
    <col min="8" max="8" width="18" style="1" customWidth="1"/>
    <col min="9" max="16384" width="11.42578125" style="1"/>
  </cols>
  <sheetData>
    <row r="2" spans="2:8" x14ac:dyDescent="0.3">
      <c r="B2" s="114" t="s">
        <v>75</v>
      </c>
      <c r="C2" s="114"/>
      <c r="D2" s="114"/>
      <c r="E2" s="114"/>
      <c r="F2" s="114"/>
      <c r="H2" s="38" t="s">
        <v>76</v>
      </c>
    </row>
    <row r="3" spans="2:8" ht="77.25" x14ac:dyDescent="0.3">
      <c r="B3" s="115" t="s">
        <v>246</v>
      </c>
      <c r="C3" s="115"/>
      <c r="D3" s="115"/>
      <c r="E3" s="115"/>
      <c r="F3" s="115"/>
      <c r="H3" s="39" t="s">
        <v>77</v>
      </c>
    </row>
    <row r="4" spans="2:8" x14ac:dyDescent="0.3">
      <c r="B4" s="115"/>
      <c r="C4" s="115"/>
      <c r="D4" s="115"/>
      <c r="E4" s="115"/>
      <c r="F4" s="115"/>
    </row>
    <row r="5" spans="2:8" x14ac:dyDescent="0.3">
      <c r="B5" s="115"/>
      <c r="C5" s="115"/>
      <c r="D5" s="115"/>
      <c r="E5" s="115"/>
      <c r="F5" s="115"/>
    </row>
    <row r="6" spans="2:8" x14ac:dyDescent="0.3">
      <c r="B6" s="115"/>
      <c r="C6" s="115"/>
      <c r="D6" s="115"/>
      <c r="E6" s="115"/>
      <c r="F6" s="115"/>
    </row>
    <row r="7" spans="2:8" x14ac:dyDescent="0.3">
      <c r="B7" s="115"/>
      <c r="C7" s="115"/>
      <c r="D7" s="115"/>
      <c r="E7" s="115"/>
      <c r="F7" s="115"/>
    </row>
    <row r="8" spans="2:8" x14ac:dyDescent="0.3">
      <c r="B8" s="115"/>
      <c r="C8" s="115"/>
      <c r="D8" s="115"/>
      <c r="E8" s="115"/>
      <c r="F8" s="115"/>
    </row>
    <row r="9" spans="2:8" x14ac:dyDescent="0.3">
      <c r="B9" s="115"/>
      <c r="C9" s="115"/>
      <c r="D9" s="115"/>
      <c r="E9" s="115"/>
      <c r="F9" s="115"/>
    </row>
    <row r="10" spans="2:8" ht="225.75" customHeight="1" x14ac:dyDescent="0.3">
      <c r="B10" s="115"/>
      <c r="C10" s="115"/>
      <c r="D10" s="115"/>
      <c r="E10" s="115"/>
      <c r="F10" s="115"/>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Utsh</cp:lastModifiedBy>
  <cp:revision>0</cp:revision>
  <cp:lastPrinted>2024-02-16T15:39:24Z</cp:lastPrinted>
  <dcterms:created xsi:type="dcterms:W3CDTF">2020-02-13T20:51:23Z</dcterms:created>
  <dcterms:modified xsi:type="dcterms:W3CDTF">2026-07-14T23:06:28Z</dcterms:modified>
</cp:coreProperties>
</file>